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<sst xmlns="http://schemas.openxmlformats.org/spreadsheetml/2006/main" count="1323" uniqueCount="473">
  <si>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</si>
  <si>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</si>
  <si>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</si>
  <si>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</si>
  <si>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</si>
  <si>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</si>
  <si>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</si>
  <si>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</si>
  <si>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</si>
  <si>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</si>
  <si>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******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</si>
  <si>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</si>
  <si>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</si>
  <si>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</si>
  <si>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</si>
  <si>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</si>
  <si>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</si>
  <si>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</si>
  <si>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</si>
  <si>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</si>
  <si>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</si>
  <si>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</si>
  <si>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</si>
  <si>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</si>
  <si>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</si>
  <si>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</si>
  <si>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</si>
  <si>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</si>
  <si>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备注：******不予公开。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</si>
  <si>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</si>
  <si>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</si>
  <si>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</si>
  <si>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</si>
  <si>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</si>
  <si>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</si>
  <si>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</si>
  <si>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</si>
  <si>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</si>
  <si>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</si>
  <si>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</si>
  <si>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</si>
  <si>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</si>
  <si>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</si>
  <si>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</si>
  <si>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</si>
  <si>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</si>
  <si>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</si>
  <si>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304001</t>
  </si>
  <si>
    <t>中国共产党云南省委员会军民融合发展委员会办公室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</si>
  <si>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</si>
  <si>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</si>
  <si>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</si>
  <si>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</si>
  <si>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</si>
  <si>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</si>
  <si>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</si>
  <si>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</si>
  <si>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</si>
  <si>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</si>
  <si>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</si>
  <si>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</si>
  <si>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</si>
  <si>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</si>
  <si>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</si>
  <si>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</si>
  <si>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</si>
  <si>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</si>
  <si>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</si>
  <si>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2013103</t>
  </si>
  <si>
    <t>机关服务</t>
  </si>
  <si>
    <t>2013105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</si>
  <si>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</si>
  <si>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</si>
  <si>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</si>
  <si>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</si>
  <si>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</si>
  <si>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</si>
  <si>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</si>
  <si>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</si>
  <si>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</si>
  <si>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</si>
  <si>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</si>
  <si>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</si>
  <si>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</si>
  <si>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</si>
  <si>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</si>
  <si>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</si>
  <si>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</si>
  <si>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</si>
  <si>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</si>
  <si>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</si>
  <si>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</si>
  <si>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</si>
  <si>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</si>
  <si>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</si>
  <si>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</si>
  <si>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</si>
  <si>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</si>
  <si>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</si>
  <si>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21502</t>
  </si>
  <si>
    <t>制造业</t>
  </si>
  <si>
    <t>2150201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</si>
  <si>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</si>
  <si>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</si>
  <si>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</si>
  <si>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</si>
  <si>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</si>
  <si>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</si>
  <si>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</si>
  <si>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备注：*****不予公开。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</si>
  <si>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</si>
  <si>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</si>
  <si>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</si>
  <si>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</si>
  <si>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</si>
  <si>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</si>
  <si>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</si>
  <si>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</si>
  <si>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</si>
  <si>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</si>
  <si>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</si>
  <si>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备注：*******不予公开。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</si>
  <si>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</si>
  <si>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</si>
  <si>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</si>
  <si>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</si>
  <si>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</si>
  <si>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</si>
  <si>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</si>
  <si>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</si>
  <si>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</si>
  <si>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</si>
  <si>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</si>
  <si>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</si>
  <si>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</si>
  <si>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</si>
  <si>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</si>
  <si>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</si>
  <si>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</si>
  <si>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</si>
  <si>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</si>
  <si>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</si>
  <si>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</si>
  <si>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</si>
  <si>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</si>
  <si>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</si>
  <si>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</si>
  <si>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</si>
  <si>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</si>
  <si>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</si>
  <si>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</si>
  <si>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</si>
  <si>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</si>
  <si>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</si>
  <si>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</si>
  <si>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</si>
  <si>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</si>
  <si>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</si>
  <si>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</si>
  <si>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530000210000000041717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</si>
  <si>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</si>
  <si>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</si>
  <si>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</si>
  <si>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</si>
  <si>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</si>
  <si>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</si>
  <si>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</si>
  <si>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530000210000000041719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</si>
  <si>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</si>
  <si>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</si>
  <si>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</si>
  <si>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</si>
  <si>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</si>
  <si>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</si>
  <si>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</si>
  <si>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</si>
  <si>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</si>
  <si>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</si>
  <si>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</si>
  <si>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530000210000000041721</t>
  </si>
  <si>
    <t>30113</t>
  </si>
  <si>
    <t>530000210000000041724</t>
  </si>
  <si>
    <t>公车购置及运维费</t>
  </si>
  <si>
    <t>30231</t>
  </si>
  <si>
    <t>公务用车运行维护费</t>
  </si>
  <si>
    <t>530000210000000041726</t>
  </si>
  <si>
    <t>30217</t>
  </si>
  <si>
    <t>530000210000000041727</t>
  </si>
  <si>
    <t>行政人员公务交通补贴</t>
  </si>
  <si>
    <t>30239</t>
  </si>
  <si>
    <t>其他交通费用</t>
  </si>
  <si>
    <t>530000210000000041728</t>
  </si>
  <si>
    <t>工会经费</t>
  </si>
  <si>
    <t>30228</t>
  </si>
  <si>
    <t>530000210000000041729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</si>
  <si>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</si>
  <si>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</si>
  <si>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</si>
  <si>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</si>
  <si>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</si>
  <si>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</si>
  <si>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</si>
  <si>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</si>
  <si>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</si>
  <si>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</si>
  <si>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</si>
  <si>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</si>
  <si>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</si>
  <si>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</si>
  <si>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</si>
  <si>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</si>
  <si>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</si>
  <si>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</si>
  <si>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</si>
  <si>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</si>
  <si>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</si>
  <si>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</si>
  <si>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</si>
  <si>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</si>
  <si>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</si>
  <si>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</si>
  <si>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</si>
  <si>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</si>
  <si>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</si>
  <si>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30299</t>
  </si>
  <si>
    <t>其他商品和服务支出</t>
  </si>
  <si>
    <t>31002</t>
  </si>
  <si>
    <t>办公设备购置</t>
  </si>
  <si>
    <t>530000241100002220761</t>
  </si>
  <si>
    <t>行政人员绩效奖</t>
  </si>
  <si>
    <t>530000210000000041523</t>
  </si>
  <si>
    <t>530000210000000041525</t>
  </si>
  <si>
    <t>530000210000000041527</t>
  </si>
  <si>
    <t>530000210000000041530</t>
  </si>
  <si>
    <t>530000210000000041531</t>
  </si>
  <si>
    <t>530000210000000041532</t>
  </si>
  <si>
    <t>530000241100002220581</t>
  </si>
  <si>
    <t>530000210000000023929</t>
  </si>
  <si>
    <t>事业人员支出工资</t>
  </si>
  <si>
    <t>30107</t>
  </si>
  <si>
    <t>绩效工资</t>
  </si>
  <si>
    <t>530000210000000023930</t>
  </si>
  <si>
    <t>530000210000000023933</t>
  </si>
  <si>
    <t>530000210000000023940</t>
  </si>
  <si>
    <t>530000210000000023941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</si>
  <si>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</si>
  <si>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</si>
  <si>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</si>
  <si>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</si>
  <si>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</si>
  <si>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</si>
  <si>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部门预算机动经费</t>
  </si>
  <si>
    <t>其他运转类</t>
  </si>
  <si>
    <t>530000241100002027494</t>
  </si>
  <si>
    <t>国有资产有偿使用收入成本性支出项目资金</t>
  </si>
  <si>
    <t>530000241100002015399</t>
  </si>
  <si>
    <t>其他人员支出</t>
  </si>
  <si>
    <t>民生类</t>
  </si>
  <si>
    <t>530000231100001088421</t>
  </si>
  <si>
    <t>30199</t>
  </si>
  <si>
    <t>其他工资福利支出</t>
  </si>
  <si>
    <t>省委军民融合办非财政拨款结余结转支出项目资金</t>
  </si>
  <si>
    <t>事业发展类</t>
  </si>
  <si>
    <t>530000231100001104206</t>
  </si>
  <si>
    <t>非财政拨款资金</t>
  </si>
  <si>
    <t>31204</t>
  </si>
  <si>
    <t>费用补贴</t>
  </si>
  <si>
    <t>因公出国（境）专项经费</t>
  </si>
  <si>
    <t>因公出国（境）经费</t>
  </si>
  <si>
    <t>530000231100001115526</t>
  </si>
  <si>
    <t>30212</t>
  </si>
  <si>
    <t>因公出国（境）费用</t>
  </si>
  <si>
    <t>备注：部分项目不予公开。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</si>
  <si>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</si>
  <si>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</si>
  <si>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</si>
  <si>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</si>
  <si>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</si>
  <si>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</si>
  <si>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</si>
  <si>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</si>
  <si>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</si>
  <si>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</si>
  <si>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</si>
  <si>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</si>
  <si>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利用部份闲置房屋出租取得收入用于国有资源（资产）有偿使用收入相关的成本性支出。收入用于缴纳相关的税金后，主要用于单位公有住房、商铺及公共设施维修维护，物管费缴纳，为办机关日常后勤做好保障服务，保证办机关工作正常开展。2025年度项目主要工作目标为：一是环城南路577号及大观路106号公有住房及商铺公共设施维护，主要对房屋屋面防水、配电室维修维护、线路维修、更换水泵、更换给排水水道、卫生间改造、室内墙面修缮；二是大观路、环城南路、西坝新村、丹霞路室外排水沟、窨井清掏清运维修、更换排水沟盖板。维护工程总量达170平方米，安全事故发生率为0，维修维护后设施设备验收合格达100%，职工满意度达90%。</t>
  </si>
  <si>
    <t>产出指标</t>
  </si>
  <si>
    <t>数量指标</t>
  </si>
  <si>
    <t>（维修）维护工程总量</t>
  </si>
  <si>
    <t>&gt;=</t>
  </si>
  <si>
    <t>170</t>
  </si>
  <si>
    <t>平方米</t>
  </si>
  <si>
    <t>定量指标</t>
  </si>
  <si>
    <t>反映对单位公有住房、商铺及公共设施的维护（修缮工程量）完成情况。</t>
  </si>
  <si>
    <t>质量指标</t>
  </si>
  <si>
    <t>安全事故发生率</t>
  </si>
  <si>
    <t>=</t>
  </si>
  <si>
    <t>0</t>
  </si>
  <si>
    <t>次</t>
  </si>
  <si>
    <t>反映工程实施期间的安全目标</t>
  </si>
  <si>
    <t>（竣工）验收合格率</t>
  </si>
  <si>
    <t>100</t>
  </si>
  <si>
    <t>%</t>
  </si>
  <si>
    <t>反映（项目）维修维护后的验收合格情况。
（竣工）验收合格率=（验收合格单元工程数量/完工单元工程总数）×100%。</t>
  </si>
  <si>
    <t>时效指标</t>
  </si>
  <si>
    <t>零星修缮（维修）及时率</t>
  </si>
  <si>
    <t>95</t>
  </si>
  <si>
    <t>反映零星修缮（维修）的及时（的）情况。零星修缮（维修）及时率＝在规定时间内完成零星修缮（维修）数量/报修数量×100%。</t>
  </si>
  <si>
    <t>效益指标</t>
  </si>
  <si>
    <t>社会效益</t>
  </si>
  <si>
    <t>综合使用率</t>
  </si>
  <si>
    <t>反映单位公有住房、商铺及公共设施维修维护后的利用、使用的情况。
综合使用率＝（完成维修的公有住房、商铺及公共设施/投入使用的公有住房、商铺及公共设施×100%</t>
  </si>
  <si>
    <t>可持续影响</t>
  </si>
  <si>
    <t>日常运转保障率</t>
  </si>
  <si>
    <t>90</t>
  </si>
  <si>
    <t>反映单位物管后勤正常运转情况。
维持日常运转保障率＝维持日常运转保障天数/维持日常运转应保障天数×100%</t>
  </si>
  <si>
    <t>满意度指标</t>
  </si>
  <si>
    <t>服务对象满意度</t>
  </si>
  <si>
    <t>职工满意度</t>
  </si>
  <si>
    <t>反映国有资产使用人员的满意情况。</t>
  </si>
  <si>
    <t>为做好机关保障服务工作，保证办机关工作正常开展。2025年全年预计聘用7人，及时足额发放聘用人员工资、办公区域未发生一起安全事故、聘用人员持续在岗率达100%，职工满意度达90%以上。</t>
  </si>
  <si>
    <t>聘用人员数</t>
  </si>
  <si>
    <t>7</t>
  </si>
  <si>
    <t>人</t>
  </si>
  <si>
    <t>反映单位聘用人员的数量，为机关办公与职工生活提供后期保障服务，确保机关办公和职工生活正常运行，从而保障机关更好的履行工作职责。</t>
  </si>
  <si>
    <t>聘用人员工资足额兑现率</t>
  </si>
  <si>
    <t>反映聘用人员工资的足额发放情况。
聘用人员工资足额兑现率＝聘用人员工资实际兑现数/聘用人员工资应兑现数×100%</t>
  </si>
  <si>
    <t>卫生保洁合格率</t>
  </si>
  <si>
    <t>反映卫生保洁检查验收合格的情况。卫生保洁合格率＝卫生保洁检查验收合格次数/卫生保洁总（检查）次数×100%。</t>
  </si>
  <si>
    <t>办公区域安全性</t>
  </si>
  <si>
    <t>未发生一起安全事故</t>
  </si>
  <si>
    <t>定性指标</t>
  </si>
  <si>
    <t>反映办公区域安全工作保障情况</t>
  </si>
  <si>
    <t>聘用人员工资兑现及时率</t>
  </si>
  <si>
    <t>反映聘用人员工资是否及时发放情况</t>
  </si>
  <si>
    <t>聘用人员持续在岗率</t>
  </si>
  <si>
    <t>反映聘用人员持续在岗情况。
聘用人员持续在岗率=持续在岗人员数/应在岗人员数×100%</t>
  </si>
  <si>
    <t>年</t>
  </si>
  <si>
    <t>反映机关物管后勤正常运转情况
维持日常运转保障率=维持日常运转保障天数/维持日常运转应保障天数×100%</t>
  </si>
  <si>
    <t>聘用人员满意度（聘用人员不是服务对象，聘用人员是来为保障机关正常运行所进行服务）</t>
  </si>
  <si>
    <t>反映聘用人员的满意程度。</t>
  </si>
  <si>
    <t>反映单位职工对聘用人员服务的满意程度。</t>
  </si>
  <si>
    <t>用非财政拨款资金为云南铸造厂不少于20名职工缴纳社保费，办理退休手续。补缴社保精准度达100%、在单位领导审批之后1个月之内将缴纳社保的资金转移支付给破产企业，保持已补缴社保人员的稳定，年内不发生群体性事件，已补缴社保人员满意度达90%。</t>
  </si>
  <si>
    <t>解决破产企业职工社保拖欠人数</t>
  </si>
  <si>
    <t>20</t>
  </si>
  <si>
    <t>解决破产企业职工社保拖欠人数。</t>
  </si>
  <si>
    <t>补缴社保精准度</t>
  </si>
  <si>
    <t>反映对破产企业职工补缴社保的精确程度。补缴社保精准度=（精确补缴社保的人数/已补缴社保的人数）*100%。</t>
  </si>
  <si>
    <t>资金下达及时性</t>
  </si>
  <si>
    <t>及时</t>
  </si>
  <si>
    <t>反映对破产企业资金转移支付下达的及时性。</t>
  </si>
  <si>
    <t>群体性事件</t>
  </si>
  <si>
    <t>反映已补缴社保人员年内不发生群体性事件的情况。</t>
  </si>
  <si>
    <t>已补缴社保人员满意度</t>
  </si>
  <si>
    <t>反映服务对象对解决破产企业历史遗留工作的整体满意情况。
已补缴社保人员满意度=（已补缴社保人员的满意问卷份数/问卷调查总人数）*100%。</t>
  </si>
  <si>
    <t>做好本部门人员、公用经费保障，按规定落实干部职工各项待遇，支持部门正常履职。</t>
  </si>
  <si>
    <t>出访人数</t>
  </si>
  <si>
    <t>1.00</t>
  </si>
  <si>
    <t>反映年度组织出访人员总数情况。</t>
  </si>
  <si>
    <t>经费先行审核备案率</t>
  </si>
  <si>
    <t>反映出访团组对经费先行审核备案的情况。
经费先行审核备案率=出国前进行经费审核备案的团组数/出访总团组数*100%</t>
  </si>
  <si>
    <t>出访形成报告数</t>
  </si>
  <si>
    <t>个</t>
  </si>
  <si>
    <t>反映出访成效，即组团出访形成的报告数量情况。</t>
  </si>
  <si>
    <t>反映派出单位对出访效果的满意程度。</t>
  </si>
  <si>
    <t>预算06表</t>
  </si>
  <si>
    <t>2025年部门政府性基金预算支出预算表</t>
  </si>
  <si>
    <t>政府性基金预算支出</t>
  </si>
  <si>
    <t>备注：此表为空表。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</si>
  <si>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</si>
  <si>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</si>
  <si>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</si>
  <si>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</si>
  <si>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</si>
  <si>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</si>
  <si>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</si>
  <si>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</si>
  <si>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</si>
  <si>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</si>
  <si>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</si>
  <si>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</si>
  <si>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汽车燃修费</t>
  </si>
  <si>
    <t>C23120302 车辆加油、添加燃料服务</t>
  </si>
  <si>
    <t>升</t>
  </si>
  <si>
    <t>汽车维修保养服务</t>
  </si>
  <si>
    <t>C23120301 车辆维修和保养服务</t>
  </si>
  <si>
    <t>汽车保险费</t>
  </si>
  <si>
    <t>C1804010201 机动车保险服务</t>
  </si>
  <si>
    <t>保密柜</t>
  </si>
  <si>
    <t>A05010504 保密柜</t>
  </si>
  <si>
    <t>组</t>
  </si>
  <si>
    <t>复印用纸张</t>
  </si>
  <si>
    <t>A05040101 复印纸</t>
  </si>
  <si>
    <t>箱</t>
  </si>
  <si>
    <t>印刷服务</t>
  </si>
  <si>
    <t>C2309019901 公文用纸、资料汇编、信封印刷服务</t>
  </si>
  <si>
    <t>基础软件</t>
  </si>
  <si>
    <t>A08060301 基础软件</t>
  </si>
  <si>
    <t>套</t>
  </si>
  <si>
    <t>台式电脑（国产）</t>
  </si>
  <si>
    <t>A02010105 台式计算机</t>
  </si>
  <si>
    <t>台</t>
  </si>
  <si>
    <t>预算08表</t>
  </si>
  <si>
    <t>2025年部门政府购买服务预算表</t>
  </si>
  <si>
    <t>政府购买服务项目</t>
  </si>
  <si>
    <t>政府购买服务目录</t>
  </si>
  <si>
    <t>法律顾问服务</t>
  </si>
  <si>
    <t>B0101 法律顾问服务</t>
  </si>
  <si>
    <t>绩效评价咨询服务</t>
  </si>
  <si>
    <t>B0801 咨询服务</t>
  </si>
  <si>
    <t>B1104 印刷和出版服务</t>
  </si>
  <si>
    <t>办机关餐饮服务</t>
  </si>
  <si>
    <t>B1105 餐饮服务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</si>
  <si>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</si>
  <si>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</si>
  <si>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</si>
  <si>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</si>
  <si>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</si>
  <si>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</si>
  <si>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</si>
  <si>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</si>
  <si>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</si>
  <si>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</si>
  <si>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</si>
  <si>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</si>
  <si>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</si>
  <si>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</si>
  <si>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</si>
  <si>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</si>
  <si>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</si>
  <si>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</si>
  <si>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</si>
  <si>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</si>
  <si>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</si>
  <si>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</si>
  <si>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</si>
  <si>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</si>
  <si>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备注：不予公开。</t>
  </si>
  <si>
    <t>预算09-2表</t>
  </si>
  <si>
    <t>2025年省对下转移支付绩效目标表</t>
  </si>
  <si>
    <t>预算10表</t>
  </si>
  <si>
    <t>2025年新增资产配置表</t>
  </si>
  <si>
    <t>中国共产党云南省委员会军民融合发展委员会办公室（本级）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</si>
  <si>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</si>
  <si>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</si>
  <si>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</si>
  <si>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</si>
  <si>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</si>
  <si>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</si>
  <si>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</si>
  <si>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</si>
  <si>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设备</t>
  </si>
  <si>
    <t>台式电脑（信创）</t>
  </si>
  <si>
    <t>A02010108 便携式计算机</t>
  </si>
  <si>
    <t>便携式计算机（信创）</t>
  </si>
  <si>
    <t>家具和用品</t>
  </si>
  <si>
    <t>无形资产</t>
  </si>
  <si>
    <t>办公软件</t>
  </si>
  <si>
    <t>办公软件（信创）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</si>
  <si>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</si>
  <si>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</si>
  <si>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</si>
  <si>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</si>
  <si>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</si>
  <si>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</si>
  <si>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</si>
  <si>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</si>
  <si>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</si>
  <si>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212 因公出国（境）经费</t>
  </si>
  <si>
    <t>本级</t>
  </si>
  <si>
    <t>229 其他运转类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</si>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</sst>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.00;\-#,##0.00;;@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78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19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4" applyFont="1">
      <alignment horizontal="right" vertical="center"/>
    </xf>
    <xf numFmtId="49" fontId="5" fillId="0" borderId="7" xfId="53" applyFo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79" fontId="5" fillId="0" borderId="1" xfId="54" applyFont="1" applyBorder="1">
      <alignment horizontal="right" vertical="center"/>
    </xf>
    <xf numFmtId="49" fontId="5" fillId="0" borderId="2" xfId="53" applyFont="1" applyBorder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179" fontId="5" fillId="0" borderId="8" xfId="54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179" fontId="5" fillId="0" borderId="6" xfId="54" applyFont="1" applyBorder="1">
      <alignment horizontal="right" vertical="center"/>
    </xf>
    <xf numFmtId="0" fontId="6" fillId="0" borderId="0" xfId="57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57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3" applyBorder="1">
      <alignment horizontal="left" vertical="center" wrapText="1"/>
    </xf>
    <xf numFmtId="49" fontId="8" fillId="0" borderId="0" xfId="53" applyBorder="1" applyAlignment="1">
      <alignment horizontal="right" vertical="center" wrapText="1"/>
    </xf>
    <xf numFmtId="49" fontId="9" fillId="0" borderId="0" xfId="53" applyFont="1" applyBorder="1" applyAlignment="1">
      <alignment horizontal="center" vertical="center" wrapText="1"/>
    </xf>
    <xf numFmtId="49" fontId="8" fillId="0" borderId="11" xfId="53" applyBorder="1" applyAlignment="1">
      <alignment horizontal="left" vertical="center" wrapText="1"/>
    </xf>
    <xf numFmtId="49" fontId="8" fillId="0" borderId="5" xfId="53" applyBorder="1" applyAlignment="1">
      <alignment horizontal="left" vertical="center" wrapText="1"/>
    </xf>
    <xf numFmtId="49" fontId="10" fillId="0" borderId="7" xfId="53" applyFont="1" applyAlignment="1">
      <alignment horizontal="center" vertical="center" wrapText="1"/>
    </xf>
    <xf numFmtId="49" fontId="11" fillId="0" borderId="7" xfId="53" applyAlignment="1">
      <alignment horizontal="center" vertical="center" wrapText="1"/>
    </xf>
    <xf numFmtId="49" fontId="10" fillId="0" borderId="7" xfId="53" applyFont="1">
      <alignment horizontal="left" vertical="center" wrapText="1"/>
    </xf>
    <xf numFmtId="180" fontId="8" fillId="0" borderId="7" xfId="56">
      <alignment horizontal="right" vertical="center"/>
    </xf>
    <xf numFmtId="179" fontId="8" fillId="0" borderId="7" xfId="54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top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5" fillId="0" borderId="7" xfId="0" applyFont="1" applyBorder="1" applyAlignment="1">
      <alignment horizontal="center" vertical="top"/>
    </xf>
    <xf numFmtId="49" fontId="5" fillId="0" borderId="7" xfId="53" applyFont="1" applyAlignment="1">
      <alignment horizontal="left" vertical="center" wrapText="1" indent="1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9" fontId="20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9" fontId="5" fillId="0" borderId="0" xfId="54" applyFont="1" applyBorder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9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selection activeCell="A3" sqref="A3:B3"/>
    </sheetView>
  </sheetViews>
  <sheetFormatPr defaultColWidth="8" defaultRowHeight="14.25" customHeight="1" outlineLevelCol="3"/>
  <cols>
    <col min="1" max="1" width="33.375" customWidth="1"/>
    <col min="2" max="2" width="38.5" customWidth="1"/>
    <col min="3" max="3" width="33.625" customWidth="1"/>
    <col min="4" max="4" width="43.5" customWidth="1"/>
  </cols>
  <sheetData>
    <row r="1" ht="12" customHeight="1" spans="4:4">
      <c r="D1" s="107" t="s">
        <v>0</v>
      </c>
    </row>
    <row r="2" ht="36" customHeight="1" spans="1:4">
      <c r="A2" s="52" t="s">
        <v>1</v>
      </c>
      <c r="B2" s="183"/>
      <c r="C2" s="183"/>
      <c r="D2" s="183"/>
    </row>
    <row r="3" ht="21" customHeight="1" spans="1:4">
      <c r="A3" s="100" t="str">
        <f>"单位名称："&amp;"中国共产党云南省委员会军民融合发展委员会办公室（本级）"</f>
        <v>单位名称：中国共产党云南省委员会军民融合发展委员会办公室（本级）</v>
      </c>
      <c r="B3" s="146"/>
      <c r="C3" s="146"/>
      <c r="D3" s="10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57" t="s">
        <v>8</v>
      </c>
      <c r="B7" s="134">
        <v>39329687.35</v>
      </c>
      <c r="C7" s="23" t="str">
        <f>"一"&amp;"、"&amp;"一般公共服务支出"</f>
        <v>一、一般公共服务支出</v>
      </c>
      <c r="D7" s="134">
        <v>18759219.19</v>
      </c>
    </row>
    <row r="8" ht="25.4" customHeight="1" spans="1:4">
      <c r="A8" s="157" t="s">
        <v>9</v>
      </c>
      <c r="B8" s="134"/>
      <c r="C8" s="23" t="s">
        <v>10</v>
      </c>
      <c r="D8" s="134" t="s">
        <v>10</v>
      </c>
    </row>
    <row r="9" ht="25.4" customHeight="1" spans="1:4">
      <c r="A9" s="157" t="s">
        <v>11</v>
      </c>
      <c r="B9" s="134"/>
      <c r="C9" s="23" t="str">
        <f>"三"&amp;"、"&amp;"社会保障和就业支出"</f>
        <v>三、社会保障和就业支出</v>
      </c>
      <c r="D9" s="134">
        <v>1794144.02</v>
      </c>
    </row>
    <row r="10" ht="25.4" customHeight="1" spans="1:4">
      <c r="A10" s="157" t="s">
        <v>12</v>
      </c>
      <c r="B10" s="99"/>
      <c r="C10" s="23" t="str">
        <f>"四"&amp;"、"&amp;"卫生健康支出"</f>
        <v>四、卫生健康支出</v>
      </c>
      <c r="D10" s="134">
        <v>2498332.38</v>
      </c>
    </row>
    <row r="11" ht="25.4" customHeight="1" spans="1:4">
      <c r="A11" s="157" t="s">
        <v>13</v>
      </c>
      <c r="B11" s="134"/>
      <c r="C11" s="23" t="str">
        <f>"五"&amp;"、"&amp;"资源勘探工业信息等支出"</f>
        <v>五、资源勘探工业信息等支出</v>
      </c>
      <c r="D11" s="134">
        <v>3732535.55</v>
      </c>
    </row>
    <row r="12" ht="25.4" customHeight="1" spans="1:4">
      <c r="A12" s="157" t="s">
        <v>14</v>
      </c>
      <c r="B12" s="99"/>
      <c r="C12" s="23" t="str">
        <f>"六"&amp;"、"&amp;"住房保障支出"</f>
        <v>六、住房保障支出</v>
      </c>
      <c r="D12" s="134">
        <v>1277991.76</v>
      </c>
    </row>
    <row r="13" ht="25.4" customHeight="1" spans="1:4">
      <c r="A13" s="157" t="s">
        <v>15</v>
      </c>
      <c r="B13" s="99"/>
      <c r="C13" s="23"/>
      <c r="D13" s="134"/>
    </row>
    <row r="14" ht="25.4" customHeight="1" spans="1:4">
      <c r="A14" s="157" t="s">
        <v>16</v>
      </c>
      <c r="B14" s="99"/>
      <c r="C14" s="23"/>
      <c r="D14" s="134"/>
    </row>
    <row r="15" ht="25.4" customHeight="1" spans="1:4">
      <c r="A15" s="184" t="s">
        <v>17</v>
      </c>
      <c r="B15" s="99"/>
      <c r="C15" s="23"/>
      <c r="D15" s="134"/>
    </row>
    <row r="16" ht="25.4" customHeight="1" spans="1:4">
      <c r="A16" s="184" t="s">
        <v>18</v>
      </c>
      <c r="B16" s="134"/>
      <c r="C16" s="23"/>
      <c r="D16" s="134"/>
    </row>
    <row r="17" ht="25.4" customHeight="1" spans="1:4">
      <c r="A17" s="185" t="s">
        <v>19</v>
      </c>
      <c r="B17" s="153">
        <v>39329687.35</v>
      </c>
      <c r="C17" s="155" t="s">
        <v>20</v>
      </c>
      <c r="D17" s="153">
        <v>43062222.9</v>
      </c>
    </row>
    <row r="18" ht="25.4" customHeight="1" spans="1:4">
      <c r="A18" s="186" t="s">
        <v>21</v>
      </c>
      <c r="B18" s="153">
        <v>3732535.55</v>
      </c>
      <c r="C18" s="187" t="s">
        <v>22</v>
      </c>
      <c r="D18" s="188"/>
    </row>
    <row r="19" ht="25.4" customHeight="1" spans="1:4">
      <c r="A19" s="189" t="s">
        <v>23</v>
      </c>
      <c r="B19" s="134"/>
      <c r="C19" s="154" t="s">
        <v>23</v>
      </c>
      <c r="D19" s="99"/>
    </row>
    <row r="20" ht="25.4" customHeight="1" spans="1:4">
      <c r="A20" s="189" t="s">
        <v>24</v>
      </c>
      <c r="B20" s="134">
        <v>3732535.55</v>
      </c>
      <c r="C20" s="154" t="s">
        <v>25</v>
      </c>
      <c r="D20" s="99"/>
    </row>
    <row r="21" ht="25.4" customHeight="1" spans="1:4">
      <c r="A21" s="190" t="s">
        <v>26</v>
      </c>
      <c r="B21" s="153">
        <v>43062222.9</v>
      </c>
      <c r="C21" s="155" t="s">
        <v>27</v>
      </c>
      <c r="D21" s="149">
        <v>43062222.9</v>
      </c>
    </row>
    <row r="22" customHeight="1" spans="1:1">
      <c r="A22" t="s">
        <v>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J29" sqref="J29:K29"/>
    </sheetView>
  </sheetViews>
  <sheetFormatPr defaultColWidth="8" defaultRowHeight="14.25" customHeight="1"/>
  <cols>
    <col min="1" max="1" width="7.875" customWidth="1"/>
    <col min="2" max="2" width="35.2833333333333" customWidth="1"/>
    <col min="3" max="3" width="12.625" customWidth="1"/>
    <col min="4" max="4" width="13.25" customWidth="1"/>
    <col min="5" max="5" width="14.5" customWidth="1"/>
    <col min="6" max="6" width="7.5" customWidth="1"/>
    <col min="7" max="7" width="8.25" customWidth="1"/>
    <col min="8" max="8" width="8.625" customWidth="1"/>
    <col min="9" max="9" width="5.75" customWidth="1"/>
    <col min="10" max="10" width="8.875" customWidth="1"/>
    <col min="11" max="11" width="9.125" customWidth="1"/>
    <col min="12" max="12" width="7.375" customWidth="1"/>
    <col min="13" max="13" width="8.375" customWidth="1"/>
    <col min="14" max="14" width="4.375" customWidth="1"/>
    <col min="15" max="15" width="11" customWidth="1"/>
    <col min="16" max="16" width="7.625" customWidth="1"/>
    <col min="17" max="17" width="9" customWidth="1"/>
    <col min="18" max="18" width="8.875" customWidth="1"/>
    <col min="19" max="19" width="11.625" customWidth="1"/>
  </cols>
  <sheetData>
    <row r="1" ht="12" customHeight="1" spans="1:18">
      <c r="A1" s="161"/>
      <c r="J1" s="173"/>
      <c r="R1" s="2" t="s">
        <v>29</v>
      </c>
    </row>
    <row r="2" ht="36" customHeight="1" spans="1:19">
      <c r="A2" s="162" t="s">
        <v>30</v>
      </c>
      <c r="B2" s="34"/>
      <c r="C2" s="34"/>
      <c r="D2" s="34"/>
      <c r="E2" s="34"/>
      <c r="F2" s="34"/>
      <c r="G2" s="34"/>
      <c r="H2" s="34"/>
      <c r="I2" s="34"/>
      <c r="J2" s="53"/>
      <c r="K2" s="34"/>
      <c r="L2" s="34"/>
      <c r="M2" s="34"/>
      <c r="N2" s="34"/>
      <c r="O2" s="34"/>
      <c r="P2" s="34"/>
      <c r="Q2" s="34"/>
      <c r="R2" s="34"/>
      <c r="S2" s="34"/>
    </row>
    <row r="3" ht="20.25" customHeight="1" spans="1:19">
      <c r="A3" s="100" t="str">
        <f>"单位名称："&amp;"中国共产党云南省委员会军民融合发展委员会办公室（本级）"</f>
        <v>单位名称：中国共产党云南省委员会军民融合发展委员会办公室（本级）</v>
      </c>
      <c r="B3" s="6"/>
      <c r="C3" s="6"/>
      <c r="D3" s="6"/>
      <c r="E3" s="6"/>
      <c r="F3" s="6"/>
      <c r="G3" s="6"/>
      <c r="H3" s="6"/>
      <c r="I3" s="6"/>
      <c r="J3" s="17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63" t="s">
        <v>31</v>
      </c>
      <c r="B4" s="164" t="s">
        <v>32</v>
      </c>
      <c r="C4" s="164" t="s">
        <v>33</v>
      </c>
      <c r="D4" s="165" t="s">
        <v>34</v>
      </c>
      <c r="E4" s="166"/>
      <c r="F4" s="166"/>
      <c r="G4" s="166"/>
      <c r="H4" s="166"/>
      <c r="I4" s="166"/>
      <c r="J4" s="175"/>
      <c r="K4" s="166"/>
      <c r="L4" s="166"/>
      <c r="M4" s="166"/>
      <c r="N4" s="176"/>
      <c r="O4" s="176" t="s">
        <v>21</v>
      </c>
      <c r="P4" s="176"/>
      <c r="Q4" s="176"/>
      <c r="R4" s="176"/>
      <c r="S4" s="176"/>
    </row>
    <row r="5" ht="18" customHeight="1" spans="1:19">
      <c r="A5" s="167"/>
      <c r="B5" s="168"/>
      <c r="C5" s="168"/>
      <c r="D5" s="168" t="s">
        <v>35</v>
      </c>
      <c r="E5" s="168" t="s">
        <v>36</v>
      </c>
      <c r="F5" s="168" t="s">
        <v>37</v>
      </c>
      <c r="G5" s="168" t="s">
        <v>38</v>
      </c>
      <c r="H5" s="168" t="s">
        <v>39</v>
      </c>
      <c r="I5" s="177" t="s">
        <v>40</v>
      </c>
      <c r="J5" s="178"/>
      <c r="K5" s="177" t="s">
        <v>41</v>
      </c>
      <c r="L5" s="177" t="s">
        <v>42</v>
      </c>
      <c r="M5" s="177" t="s">
        <v>43</v>
      </c>
      <c r="N5" s="179" t="s">
        <v>44</v>
      </c>
      <c r="O5" s="180" t="s">
        <v>35</v>
      </c>
      <c r="P5" s="180" t="s">
        <v>36</v>
      </c>
      <c r="Q5" s="180" t="s">
        <v>37</v>
      </c>
      <c r="R5" s="180" t="s">
        <v>38</v>
      </c>
      <c r="S5" s="180" t="s">
        <v>45</v>
      </c>
    </row>
    <row r="6" ht="49" customHeight="1" spans="1:19">
      <c r="A6" s="169"/>
      <c r="B6" s="170"/>
      <c r="C6" s="170"/>
      <c r="D6" s="170"/>
      <c r="E6" s="170"/>
      <c r="F6" s="170"/>
      <c r="G6" s="170"/>
      <c r="H6" s="170"/>
      <c r="I6" s="181" t="s">
        <v>35</v>
      </c>
      <c r="J6" s="181" t="s">
        <v>46</v>
      </c>
      <c r="K6" s="181" t="s">
        <v>41</v>
      </c>
      <c r="L6" s="181" t="s">
        <v>42</v>
      </c>
      <c r="M6" s="181" t="s">
        <v>43</v>
      </c>
      <c r="N6" s="181" t="s">
        <v>44</v>
      </c>
      <c r="O6" s="181"/>
      <c r="P6" s="181"/>
      <c r="Q6" s="181"/>
      <c r="R6" s="181"/>
      <c r="S6" s="181"/>
    </row>
    <row r="7" ht="16.5" customHeight="1" spans="1:19">
      <c r="A7" s="143">
        <v>1</v>
      </c>
      <c r="B7" s="19">
        <v>2</v>
      </c>
      <c r="C7" s="19">
        <v>3</v>
      </c>
      <c r="D7" s="19">
        <v>4</v>
      </c>
      <c r="E7" s="143">
        <v>5</v>
      </c>
      <c r="F7" s="19">
        <v>6</v>
      </c>
      <c r="G7" s="19">
        <v>7</v>
      </c>
      <c r="H7" s="143">
        <v>8</v>
      </c>
      <c r="I7" s="19">
        <v>9</v>
      </c>
      <c r="J7" s="41">
        <v>10</v>
      </c>
      <c r="K7" s="41">
        <v>11</v>
      </c>
      <c r="L7" s="182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</row>
    <row r="8" ht="50" customHeight="1" spans="1:19">
      <c r="A8" s="36" t="s">
        <v>47</v>
      </c>
      <c r="B8" s="36" t="s">
        <v>48</v>
      </c>
      <c r="C8" s="22">
        <v>43062222.9</v>
      </c>
      <c r="D8" s="134">
        <v>39329687.35</v>
      </c>
      <c r="E8" s="99">
        <v>39329687.35</v>
      </c>
      <c r="F8" s="99"/>
      <c r="G8" s="99"/>
      <c r="H8" s="99"/>
      <c r="I8" s="99"/>
      <c r="J8" s="99"/>
      <c r="K8" s="99"/>
      <c r="L8" s="99"/>
      <c r="M8" s="99"/>
      <c r="N8" s="99"/>
      <c r="O8" s="99">
        <v>3732535.55</v>
      </c>
      <c r="P8" s="99"/>
      <c r="Q8" s="99"/>
      <c r="R8" s="99"/>
      <c r="S8" s="99">
        <v>3732535.55</v>
      </c>
    </row>
    <row r="9" ht="16.5" customHeight="1" spans="1:19">
      <c r="A9" s="171" t="s">
        <v>33</v>
      </c>
      <c r="B9" s="172"/>
      <c r="C9" s="134">
        <v>43062222.9</v>
      </c>
      <c r="D9" s="134">
        <v>39329687.35</v>
      </c>
      <c r="E9" s="99">
        <v>39329687.35</v>
      </c>
      <c r="F9" s="99"/>
      <c r="G9" s="99"/>
      <c r="H9" s="99"/>
      <c r="I9" s="99"/>
      <c r="J9" s="99"/>
      <c r="K9" s="99"/>
      <c r="L9" s="99"/>
      <c r="M9" s="99"/>
      <c r="N9" s="99"/>
      <c r="O9" s="99">
        <v>3732535.55</v>
      </c>
      <c r="P9" s="99"/>
      <c r="Q9" s="99"/>
      <c r="R9" s="99"/>
      <c r="S9" s="99">
        <v>3732535.55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3"/>
  <sheetViews>
    <sheetView showZeros="0" topLeftCell="C1" workbookViewId="0">
      <selection activeCell="D36" sqref="D36"/>
    </sheetView>
  </sheetViews>
  <sheetFormatPr defaultColWidth="9.14166666666667" defaultRowHeight="14.25" customHeight="1"/>
  <cols>
    <col min="1" max="1" width="14.2833333333333" customWidth="1"/>
    <col min="2" max="2" width="30.5" customWidth="1"/>
    <col min="3" max="3" width="13.75" customWidth="1"/>
    <col min="4" max="4" width="15" customWidth="1"/>
    <col min="5" max="5" width="14.375" customWidth="1"/>
    <col min="6" max="6" width="13.5" customWidth="1"/>
    <col min="7" max="7" width="9.25" customWidth="1"/>
    <col min="8" max="8" width="12.5" customWidth="1"/>
    <col min="9" max="9" width="11.875" customWidth="1"/>
    <col min="10" max="10" width="12.75" customWidth="1"/>
    <col min="11" max="11" width="12.25" customWidth="1"/>
    <col min="12" max="12" width="11.875" customWidth="1"/>
    <col min="13" max="13" width="9.625" customWidth="1"/>
    <col min="14" max="15" width="12.125" customWidth="1"/>
  </cols>
  <sheetData>
    <row r="1" ht="15.75" customHeight="1" spans="15:15">
      <c r="O1" s="61" t="s">
        <v>49</v>
      </c>
    </row>
    <row r="2" ht="28.5" customHeight="1" spans="1:15">
      <c r="A2" s="34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15" customHeight="1" spans="1:15">
      <c r="A3" s="158" t="str">
        <f>"单位名称："&amp;"中国共产党云南省委员会军民融合发展委员会办公室（本级）"</f>
        <v>单位名称：中国共产党云南省委员会军民融合发展委员会办公室（本级）</v>
      </c>
      <c r="B3" s="159"/>
      <c r="C3" s="64"/>
      <c r="D3" s="64"/>
      <c r="E3" s="64"/>
      <c r="F3" s="64"/>
      <c r="G3" s="6"/>
      <c r="H3" s="64"/>
      <c r="I3" s="64"/>
      <c r="J3" s="6"/>
      <c r="K3" s="64"/>
      <c r="L3" s="64"/>
      <c r="M3" s="6"/>
      <c r="N3" s="6"/>
      <c r="O3" s="108" t="s">
        <v>2</v>
      </c>
    </row>
    <row r="4" ht="18.75" customHeight="1" spans="1:15">
      <c r="A4" s="9" t="s">
        <v>51</v>
      </c>
      <c r="B4" s="9" t="s">
        <v>52</v>
      </c>
      <c r="C4" s="15" t="s">
        <v>33</v>
      </c>
      <c r="D4" s="69" t="s">
        <v>36</v>
      </c>
      <c r="E4" s="69"/>
      <c r="F4" s="69"/>
      <c r="G4" s="160" t="s">
        <v>37</v>
      </c>
      <c r="H4" s="9" t="s">
        <v>38</v>
      </c>
      <c r="I4" s="9" t="s">
        <v>53</v>
      </c>
      <c r="J4" s="10" t="s">
        <v>54</v>
      </c>
      <c r="K4" s="76" t="s">
        <v>55</v>
      </c>
      <c r="L4" s="76" t="s">
        <v>56</v>
      </c>
      <c r="M4" s="76" t="s">
        <v>57</v>
      </c>
      <c r="N4" s="76" t="s">
        <v>58</v>
      </c>
      <c r="O4" s="94" t="s">
        <v>59</v>
      </c>
    </row>
    <row r="5" ht="30" customHeight="1" spans="1:15">
      <c r="A5" s="18"/>
      <c r="B5" s="18"/>
      <c r="C5" s="18"/>
      <c r="D5" s="69" t="s">
        <v>35</v>
      </c>
      <c r="E5" s="69" t="s">
        <v>60</v>
      </c>
      <c r="F5" s="69" t="s">
        <v>61</v>
      </c>
      <c r="G5" s="18"/>
      <c r="H5" s="18"/>
      <c r="I5" s="18"/>
      <c r="J5" s="69" t="s">
        <v>35</v>
      </c>
      <c r="K5" s="98" t="s">
        <v>55</v>
      </c>
      <c r="L5" s="98" t="s">
        <v>56</v>
      </c>
      <c r="M5" s="98" t="s">
        <v>57</v>
      </c>
      <c r="N5" s="98" t="s">
        <v>58</v>
      </c>
      <c r="O5" s="98" t="s">
        <v>59</v>
      </c>
    </row>
    <row r="6" ht="16.5" customHeight="1" spans="1:15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>
        <v>13</v>
      </c>
      <c r="N6" s="55">
        <v>14</v>
      </c>
      <c r="O6" s="69">
        <v>15</v>
      </c>
    </row>
    <row r="7" ht="20.25" customHeight="1" spans="1:15">
      <c r="A7" s="36" t="s">
        <v>62</v>
      </c>
      <c r="B7" s="36" t="s">
        <v>63</v>
      </c>
      <c r="C7" s="134">
        <v>18759219.19</v>
      </c>
      <c r="D7" s="134">
        <v>18759219.19</v>
      </c>
      <c r="E7" s="134">
        <v>15637919.19</v>
      </c>
      <c r="F7" s="134">
        <v>3121300</v>
      </c>
      <c r="G7" s="99"/>
      <c r="H7" s="134"/>
      <c r="I7" s="134"/>
      <c r="J7" s="134"/>
      <c r="K7" s="134"/>
      <c r="L7" s="134"/>
      <c r="M7" s="99"/>
      <c r="N7" s="134"/>
      <c r="O7" s="134"/>
    </row>
    <row r="8" ht="20.25" customHeight="1" spans="1:15">
      <c r="A8" s="70" t="s">
        <v>64</v>
      </c>
      <c r="B8" s="70" t="s">
        <v>65</v>
      </c>
      <c r="C8" s="134">
        <v>18759219.19</v>
      </c>
      <c r="D8" s="134">
        <v>18759219.19</v>
      </c>
      <c r="E8" s="134">
        <v>15637919.19</v>
      </c>
      <c r="F8" s="134">
        <v>3121300</v>
      </c>
      <c r="G8" s="99"/>
      <c r="H8" s="134"/>
      <c r="I8" s="134"/>
      <c r="J8" s="134"/>
      <c r="K8" s="134"/>
      <c r="L8" s="134"/>
      <c r="M8" s="99"/>
      <c r="N8" s="134"/>
      <c r="O8" s="134"/>
    </row>
    <row r="9" ht="20.25" customHeight="1" spans="1:15">
      <c r="A9" s="142" t="s">
        <v>66</v>
      </c>
      <c r="B9" s="142" t="s">
        <v>67</v>
      </c>
      <c r="C9" s="134">
        <v>16284075.74</v>
      </c>
      <c r="D9" s="134">
        <v>16284075.74</v>
      </c>
      <c r="E9" s="134">
        <v>14847775.74</v>
      </c>
      <c r="F9" s="134">
        <v>1436300</v>
      </c>
      <c r="G9" s="99"/>
      <c r="H9" s="134"/>
      <c r="I9" s="134"/>
      <c r="J9" s="134"/>
      <c r="K9" s="134"/>
      <c r="L9" s="134"/>
      <c r="M9" s="99"/>
      <c r="N9" s="134"/>
      <c r="O9" s="134"/>
    </row>
    <row r="10" ht="20.25" customHeight="1" spans="1:15">
      <c r="A10" s="142" t="s">
        <v>68</v>
      </c>
      <c r="B10" s="142" t="s">
        <v>69</v>
      </c>
      <c r="C10" s="134">
        <v>1215143.45</v>
      </c>
      <c r="D10" s="134">
        <v>1215143.45</v>
      </c>
      <c r="E10" s="134">
        <v>790143.45</v>
      </c>
      <c r="F10" s="134">
        <v>425000</v>
      </c>
      <c r="G10" s="99"/>
      <c r="H10" s="134"/>
      <c r="I10" s="134"/>
      <c r="J10" s="134"/>
      <c r="K10" s="134"/>
      <c r="L10" s="134"/>
      <c r="M10" s="99"/>
      <c r="N10" s="134"/>
      <c r="O10" s="134"/>
    </row>
    <row r="11" ht="20.25" customHeight="1" spans="1:15">
      <c r="A11" s="142" t="s">
        <v>70</v>
      </c>
      <c r="B11" s="142" t="s">
        <v>71</v>
      </c>
      <c r="C11" s="134">
        <v>1260000</v>
      </c>
      <c r="D11" s="134">
        <v>1260000</v>
      </c>
      <c r="E11" s="134"/>
      <c r="F11" s="134">
        <v>1260000</v>
      </c>
      <c r="G11" s="99"/>
      <c r="H11" s="134"/>
      <c r="I11" s="134"/>
      <c r="J11" s="134"/>
      <c r="K11" s="134"/>
      <c r="L11" s="134"/>
      <c r="M11" s="99"/>
      <c r="N11" s="134"/>
      <c r="O11" s="134"/>
    </row>
    <row r="12" ht="20.25" customHeight="1" spans="1:15">
      <c r="A12" s="36" t="s">
        <v>10</v>
      </c>
      <c r="B12" s="36" t="s">
        <v>10</v>
      </c>
      <c r="C12" s="134" t="s">
        <v>10</v>
      </c>
      <c r="D12" s="134" t="s">
        <v>10</v>
      </c>
      <c r="E12" s="134"/>
      <c r="F12" s="134" t="s">
        <v>10</v>
      </c>
      <c r="G12" s="99"/>
      <c r="H12" s="134"/>
      <c r="I12" s="134"/>
      <c r="J12" s="134"/>
      <c r="K12" s="134"/>
      <c r="L12" s="134"/>
      <c r="M12" s="99"/>
      <c r="N12" s="134"/>
      <c r="O12" s="134"/>
    </row>
    <row r="13" ht="20.25" customHeight="1" spans="1:15">
      <c r="A13" s="36" t="s">
        <v>72</v>
      </c>
      <c r="B13" s="36" t="s">
        <v>73</v>
      </c>
      <c r="C13" s="134">
        <v>1794144.02</v>
      </c>
      <c r="D13" s="134">
        <v>1794144.02</v>
      </c>
      <c r="E13" s="134">
        <v>1794144.02</v>
      </c>
      <c r="F13" s="134"/>
      <c r="G13" s="99"/>
      <c r="H13" s="134"/>
      <c r="I13" s="134"/>
      <c r="J13" s="134"/>
      <c r="K13" s="134"/>
      <c r="L13" s="134"/>
      <c r="M13" s="99"/>
      <c r="N13" s="134"/>
      <c r="O13" s="134"/>
    </row>
    <row r="14" ht="20.25" customHeight="1" spans="1:15">
      <c r="A14" s="70" t="s">
        <v>74</v>
      </c>
      <c r="B14" s="70" t="s">
        <v>75</v>
      </c>
      <c r="C14" s="134">
        <v>1772267.04</v>
      </c>
      <c r="D14" s="134">
        <v>1772267.04</v>
      </c>
      <c r="E14" s="134">
        <v>1772267.04</v>
      </c>
      <c r="F14" s="134"/>
      <c r="G14" s="99"/>
      <c r="H14" s="134"/>
      <c r="I14" s="134"/>
      <c r="J14" s="134"/>
      <c r="K14" s="134"/>
      <c r="L14" s="134"/>
      <c r="M14" s="99"/>
      <c r="N14" s="134"/>
      <c r="O14" s="134"/>
    </row>
    <row r="15" ht="20.25" customHeight="1" spans="1:15">
      <c r="A15" s="142" t="s">
        <v>76</v>
      </c>
      <c r="B15" s="142" t="s">
        <v>77</v>
      </c>
      <c r="C15" s="134">
        <v>56520</v>
      </c>
      <c r="D15" s="134">
        <v>56520</v>
      </c>
      <c r="E15" s="134">
        <v>56520</v>
      </c>
      <c r="F15" s="134"/>
      <c r="G15" s="99"/>
      <c r="H15" s="134"/>
      <c r="I15" s="134"/>
      <c r="J15" s="134"/>
      <c r="K15" s="134"/>
      <c r="L15" s="134"/>
      <c r="M15" s="99"/>
      <c r="N15" s="134"/>
      <c r="O15" s="134"/>
    </row>
    <row r="16" ht="20.25" customHeight="1" spans="1:15">
      <c r="A16" s="142" t="s">
        <v>78</v>
      </c>
      <c r="B16" s="142" t="s">
        <v>79</v>
      </c>
      <c r="C16" s="134">
        <v>540</v>
      </c>
      <c r="D16" s="134">
        <v>540</v>
      </c>
      <c r="E16" s="134">
        <v>540</v>
      </c>
      <c r="F16" s="134"/>
      <c r="G16" s="99"/>
      <c r="H16" s="134"/>
      <c r="I16" s="134"/>
      <c r="J16" s="134"/>
      <c r="K16" s="134"/>
      <c r="L16" s="134"/>
      <c r="M16" s="99"/>
      <c r="N16" s="134"/>
      <c r="O16" s="134"/>
    </row>
    <row r="17" ht="20.25" customHeight="1" spans="1:15">
      <c r="A17" s="142" t="s">
        <v>80</v>
      </c>
      <c r="B17" s="142" t="s">
        <v>81</v>
      </c>
      <c r="C17" s="134">
        <v>1715207.04</v>
      </c>
      <c r="D17" s="134">
        <v>1715207.04</v>
      </c>
      <c r="E17" s="134">
        <v>1715207.04</v>
      </c>
      <c r="F17" s="134"/>
      <c r="G17" s="99"/>
      <c r="H17" s="134"/>
      <c r="I17" s="134"/>
      <c r="J17" s="134"/>
      <c r="K17" s="134"/>
      <c r="L17" s="134"/>
      <c r="M17" s="99"/>
      <c r="N17" s="134"/>
      <c r="O17" s="134"/>
    </row>
    <row r="18" ht="20.25" customHeight="1" spans="1:15">
      <c r="A18" s="70" t="s">
        <v>82</v>
      </c>
      <c r="B18" s="70" t="s">
        <v>83</v>
      </c>
      <c r="C18" s="134">
        <v>21876.98</v>
      </c>
      <c r="D18" s="134">
        <v>21876.98</v>
      </c>
      <c r="E18" s="134">
        <v>21876.98</v>
      </c>
      <c r="F18" s="134"/>
      <c r="G18" s="99"/>
      <c r="H18" s="134"/>
      <c r="I18" s="134"/>
      <c r="J18" s="134"/>
      <c r="K18" s="134"/>
      <c r="L18" s="134"/>
      <c r="M18" s="99"/>
      <c r="N18" s="134"/>
      <c r="O18" s="134"/>
    </row>
    <row r="19" ht="20.25" customHeight="1" spans="1:15">
      <c r="A19" s="142" t="s">
        <v>84</v>
      </c>
      <c r="B19" s="142" t="s">
        <v>83</v>
      </c>
      <c r="C19" s="134">
        <v>21876.98</v>
      </c>
      <c r="D19" s="134">
        <v>21876.98</v>
      </c>
      <c r="E19" s="134">
        <v>21876.98</v>
      </c>
      <c r="F19" s="134"/>
      <c r="G19" s="99"/>
      <c r="H19" s="134"/>
      <c r="I19" s="134"/>
      <c r="J19" s="134"/>
      <c r="K19" s="134"/>
      <c r="L19" s="134"/>
      <c r="M19" s="99"/>
      <c r="N19" s="134"/>
      <c r="O19" s="134"/>
    </row>
    <row r="20" ht="20.25" customHeight="1" spans="1:15">
      <c r="A20" s="36" t="s">
        <v>85</v>
      </c>
      <c r="B20" s="36" t="s">
        <v>86</v>
      </c>
      <c r="C20" s="134">
        <v>2498332.38</v>
      </c>
      <c r="D20" s="134">
        <v>2498332.38</v>
      </c>
      <c r="E20" s="134">
        <v>2498332.38</v>
      </c>
      <c r="F20" s="134"/>
      <c r="G20" s="99"/>
      <c r="H20" s="134"/>
      <c r="I20" s="134"/>
      <c r="J20" s="134"/>
      <c r="K20" s="134"/>
      <c r="L20" s="134"/>
      <c r="M20" s="99"/>
      <c r="N20" s="134"/>
      <c r="O20" s="134"/>
    </row>
    <row r="21" ht="20.25" customHeight="1" spans="1:15">
      <c r="A21" s="70" t="s">
        <v>87</v>
      </c>
      <c r="B21" s="70" t="s">
        <v>88</v>
      </c>
      <c r="C21" s="134">
        <v>2498332.38</v>
      </c>
      <c r="D21" s="134">
        <v>2498332.38</v>
      </c>
      <c r="E21" s="134">
        <v>2498332.38</v>
      </c>
      <c r="F21" s="134"/>
      <c r="G21" s="99"/>
      <c r="H21" s="134"/>
      <c r="I21" s="134"/>
      <c r="J21" s="134"/>
      <c r="K21" s="134"/>
      <c r="L21" s="134"/>
      <c r="M21" s="99"/>
      <c r="N21" s="134"/>
      <c r="O21" s="134"/>
    </row>
    <row r="22" ht="20.25" customHeight="1" spans="1:15">
      <c r="A22" s="142" t="s">
        <v>89</v>
      </c>
      <c r="B22" s="142" t="s">
        <v>90</v>
      </c>
      <c r="C22" s="134">
        <v>1540963.33</v>
      </c>
      <c r="D22" s="134">
        <v>1540963.33</v>
      </c>
      <c r="E22" s="134">
        <v>1540963.33</v>
      </c>
      <c r="F22" s="134"/>
      <c r="G22" s="99"/>
      <c r="H22" s="134"/>
      <c r="I22" s="134"/>
      <c r="J22" s="134"/>
      <c r="K22" s="134"/>
      <c r="L22" s="134"/>
      <c r="M22" s="99"/>
      <c r="N22" s="134"/>
      <c r="O22" s="134"/>
    </row>
    <row r="23" ht="20.25" customHeight="1" spans="1:15">
      <c r="A23" s="142" t="s">
        <v>91</v>
      </c>
      <c r="B23" s="142" t="s">
        <v>92</v>
      </c>
      <c r="C23" s="134">
        <v>66401.42</v>
      </c>
      <c r="D23" s="134">
        <v>66401.42</v>
      </c>
      <c r="E23" s="134">
        <v>66401.42</v>
      </c>
      <c r="F23" s="134"/>
      <c r="G23" s="99"/>
      <c r="H23" s="134"/>
      <c r="I23" s="134"/>
      <c r="J23" s="134"/>
      <c r="K23" s="134"/>
      <c r="L23" s="134"/>
      <c r="M23" s="99"/>
      <c r="N23" s="134"/>
      <c r="O23" s="134"/>
    </row>
    <row r="24" ht="20.25" customHeight="1" spans="1:15">
      <c r="A24" s="142" t="s">
        <v>93</v>
      </c>
      <c r="B24" s="142" t="s">
        <v>94</v>
      </c>
      <c r="C24" s="134">
        <v>825447.63</v>
      </c>
      <c r="D24" s="134">
        <v>825447.63</v>
      </c>
      <c r="E24" s="134">
        <v>825447.63</v>
      </c>
      <c r="F24" s="134"/>
      <c r="G24" s="99"/>
      <c r="H24" s="134"/>
      <c r="I24" s="134"/>
      <c r="J24" s="134"/>
      <c r="K24" s="134"/>
      <c r="L24" s="134"/>
      <c r="M24" s="99"/>
      <c r="N24" s="134"/>
      <c r="O24" s="134"/>
    </row>
    <row r="25" ht="20.25" customHeight="1" spans="1:15">
      <c r="A25" s="142" t="s">
        <v>95</v>
      </c>
      <c r="B25" s="142" t="s">
        <v>96</v>
      </c>
      <c r="C25" s="134">
        <v>65520</v>
      </c>
      <c r="D25" s="134">
        <v>65520</v>
      </c>
      <c r="E25" s="134">
        <v>65520</v>
      </c>
      <c r="F25" s="134"/>
      <c r="G25" s="99"/>
      <c r="H25" s="134"/>
      <c r="I25" s="134"/>
      <c r="J25" s="134"/>
      <c r="K25" s="134"/>
      <c r="L25" s="134"/>
      <c r="M25" s="99"/>
      <c r="N25" s="134"/>
      <c r="O25" s="134"/>
    </row>
    <row r="26" ht="20.25" customHeight="1" spans="1:15">
      <c r="A26" s="36" t="s">
        <v>97</v>
      </c>
      <c r="B26" s="36" t="s">
        <v>98</v>
      </c>
      <c r="C26" s="134">
        <v>3732535.55</v>
      </c>
      <c r="D26" s="134"/>
      <c r="E26" s="134"/>
      <c r="F26" s="134"/>
      <c r="G26" s="99"/>
      <c r="H26" s="134"/>
      <c r="I26" s="134"/>
      <c r="J26" s="134">
        <v>3732535.55</v>
      </c>
      <c r="K26" s="134"/>
      <c r="L26" s="134"/>
      <c r="M26" s="99"/>
      <c r="N26" s="134"/>
      <c r="O26" s="134">
        <v>3732535.55</v>
      </c>
    </row>
    <row r="27" ht="20.25" customHeight="1" spans="1:15">
      <c r="A27" s="70" t="s">
        <v>99</v>
      </c>
      <c r="B27" s="70" t="s">
        <v>100</v>
      </c>
      <c r="C27" s="134">
        <v>3732535.55</v>
      </c>
      <c r="D27" s="134"/>
      <c r="E27" s="134"/>
      <c r="F27" s="134"/>
      <c r="G27" s="99"/>
      <c r="H27" s="134"/>
      <c r="I27" s="134"/>
      <c r="J27" s="134">
        <v>3732535.55</v>
      </c>
      <c r="K27" s="134"/>
      <c r="L27" s="134"/>
      <c r="M27" s="99"/>
      <c r="N27" s="134"/>
      <c r="O27" s="134">
        <v>3732535.55</v>
      </c>
    </row>
    <row r="28" ht="20.25" customHeight="1" spans="1:15">
      <c r="A28" s="142" t="s">
        <v>101</v>
      </c>
      <c r="B28" s="142" t="s">
        <v>67</v>
      </c>
      <c r="C28" s="134">
        <v>3732535.55</v>
      </c>
      <c r="D28" s="134"/>
      <c r="E28" s="134"/>
      <c r="F28" s="134"/>
      <c r="G28" s="99"/>
      <c r="H28" s="134"/>
      <c r="I28" s="134"/>
      <c r="J28" s="134">
        <v>3732535.55</v>
      </c>
      <c r="K28" s="134"/>
      <c r="L28" s="134"/>
      <c r="M28" s="99"/>
      <c r="N28" s="134"/>
      <c r="O28" s="134">
        <v>3732535.55</v>
      </c>
    </row>
    <row r="29" ht="20.25" customHeight="1" spans="1:15">
      <c r="A29" s="36" t="s">
        <v>102</v>
      </c>
      <c r="B29" s="36" t="s">
        <v>103</v>
      </c>
      <c r="C29" s="134">
        <v>1277991.76</v>
      </c>
      <c r="D29" s="134">
        <v>1277991.76</v>
      </c>
      <c r="E29" s="134">
        <v>1277991.76</v>
      </c>
      <c r="F29" s="134"/>
      <c r="G29" s="99"/>
      <c r="H29" s="134"/>
      <c r="I29" s="134"/>
      <c r="J29" s="134"/>
      <c r="K29" s="134"/>
      <c r="L29" s="134"/>
      <c r="M29" s="99"/>
      <c r="N29" s="134"/>
      <c r="O29" s="134"/>
    </row>
    <row r="30" ht="20.25" customHeight="1" spans="1:15">
      <c r="A30" s="70" t="s">
        <v>104</v>
      </c>
      <c r="B30" s="70" t="s">
        <v>105</v>
      </c>
      <c r="C30" s="134">
        <v>1277991.76</v>
      </c>
      <c r="D30" s="134">
        <v>1277991.76</v>
      </c>
      <c r="E30" s="134">
        <v>1277991.76</v>
      </c>
      <c r="F30" s="134"/>
      <c r="G30" s="99"/>
      <c r="H30" s="134"/>
      <c r="I30" s="134"/>
      <c r="J30" s="134"/>
      <c r="K30" s="134"/>
      <c r="L30" s="134"/>
      <c r="M30" s="99"/>
      <c r="N30" s="134"/>
      <c r="O30" s="134"/>
    </row>
    <row r="31" ht="20.25" customHeight="1" spans="1:15">
      <c r="A31" s="142" t="s">
        <v>106</v>
      </c>
      <c r="B31" s="142" t="s">
        <v>107</v>
      </c>
      <c r="C31" s="134">
        <v>1277991.76</v>
      </c>
      <c r="D31" s="134">
        <v>1277991.76</v>
      </c>
      <c r="E31" s="134">
        <v>1277991.76</v>
      </c>
      <c r="F31" s="134"/>
      <c r="G31" s="99"/>
      <c r="H31" s="134"/>
      <c r="I31" s="134"/>
      <c r="J31" s="134"/>
      <c r="K31" s="134"/>
      <c r="L31" s="134"/>
      <c r="M31" s="99"/>
      <c r="N31" s="134"/>
      <c r="O31" s="134"/>
    </row>
    <row r="32" ht="17.25" customHeight="1" spans="1:15">
      <c r="A32" s="109" t="s">
        <v>108</v>
      </c>
      <c r="B32" s="110" t="s">
        <v>108</v>
      </c>
      <c r="C32" s="134">
        <v>43062222.9</v>
      </c>
      <c r="D32" s="134">
        <v>39329687.35</v>
      </c>
      <c r="E32" s="134">
        <v>21208387.35</v>
      </c>
      <c r="F32" s="134">
        <v>18121300</v>
      </c>
      <c r="G32" s="99"/>
      <c r="H32" s="134"/>
      <c r="I32" s="134"/>
      <c r="J32" s="134">
        <v>3732535.55</v>
      </c>
      <c r="K32" s="134"/>
      <c r="L32" s="134"/>
      <c r="M32" s="99"/>
      <c r="N32" s="134"/>
      <c r="O32" s="134">
        <v>3732535.55</v>
      </c>
    </row>
    <row r="33" customHeight="1" spans="1:1">
      <c r="A33" t="s">
        <v>109</v>
      </c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selection activeCell="A17" sqref="A17"/>
    </sheetView>
  </sheetViews>
  <sheetFormatPr defaultColWidth="9.14166666666667" defaultRowHeight="14.25" customHeight="1" outlineLevelCol="3"/>
  <cols>
    <col min="1" max="1" width="29.375" customWidth="1"/>
    <col min="2" max="2" width="28.75" customWidth="1"/>
    <col min="3" max="3" width="34.625" customWidth="1"/>
    <col min="4" max="4" width="28.375" customWidth="1"/>
  </cols>
  <sheetData>
    <row r="1" customHeight="1" spans="4:4">
      <c r="D1" s="106" t="s">
        <v>110</v>
      </c>
    </row>
    <row r="2" ht="31.5" customHeight="1" spans="1:4">
      <c r="A2" s="52" t="s">
        <v>111</v>
      </c>
      <c r="B2" s="145"/>
      <c r="C2" s="145"/>
      <c r="D2" s="145"/>
    </row>
    <row r="3" ht="17.25" customHeight="1" spans="1:4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146"/>
      <c r="C3" s="146"/>
      <c r="D3" s="10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47" t="s">
        <v>6</v>
      </c>
      <c r="C5" s="15" t="s">
        <v>112</v>
      </c>
      <c r="D5" s="147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48" t="s">
        <v>113</v>
      </c>
      <c r="B7" s="149">
        <v>39329687.35</v>
      </c>
      <c r="C7" s="150" t="s">
        <v>114</v>
      </c>
      <c r="D7" s="149">
        <v>39329687.35</v>
      </c>
    </row>
    <row r="8" ht="29.15" customHeight="1" spans="1:4">
      <c r="A8" s="151" t="s">
        <v>115</v>
      </c>
      <c r="B8" s="99">
        <v>39329687.35</v>
      </c>
      <c r="C8" s="23" t="str">
        <f>"（一）"&amp;"一般公共服务支出"</f>
        <v>（一）一般公共服务支出</v>
      </c>
      <c r="D8" s="99">
        <v>18759219.19</v>
      </c>
    </row>
    <row r="9" ht="29.15" customHeight="1" spans="1:4">
      <c r="A9" s="151" t="s">
        <v>116</v>
      </c>
      <c r="B9" s="99"/>
      <c r="C9" s="23" t="s">
        <v>10</v>
      </c>
      <c r="D9" s="99" t="s">
        <v>10</v>
      </c>
    </row>
    <row r="10" ht="29.15" customHeight="1" spans="1:4">
      <c r="A10" s="151" t="s">
        <v>117</v>
      </c>
      <c r="B10" s="99"/>
      <c r="C10" s="23" t="str">
        <f>"（三）"&amp;"社会保障和就业支出"</f>
        <v>（三）社会保障和就业支出</v>
      </c>
      <c r="D10" s="99">
        <v>1794144.02</v>
      </c>
    </row>
    <row r="11" ht="29.15" customHeight="1" spans="1:4">
      <c r="A11" s="152" t="s">
        <v>118</v>
      </c>
      <c r="B11" s="153"/>
      <c r="C11" s="23" t="str">
        <f>"（四）"&amp;"卫生健康支出"</f>
        <v>（四）卫生健康支出</v>
      </c>
      <c r="D11" s="99">
        <v>2498332.38</v>
      </c>
    </row>
    <row r="12" ht="29.15" customHeight="1" spans="1:4">
      <c r="A12" s="151" t="s">
        <v>115</v>
      </c>
      <c r="B12" s="134"/>
      <c r="C12" s="23" t="str">
        <f>"（五）"&amp;"资源勘探工业信息等支出"</f>
        <v>（五）资源勘探工业信息等支出</v>
      </c>
      <c r="D12" s="99"/>
    </row>
    <row r="13" ht="29.15" customHeight="1" spans="1:4">
      <c r="A13" s="154" t="s">
        <v>116</v>
      </c>
      <c r="B13" s="134"/>
      <c r="C13" s="23" t="str">
        <f>"（六）"&amp;"住房保障支出"</f>
        <v>（六）住房保障支出</v>
      </c>
      <c r="D13" s="99">
        <v>1277991.76</v>
      </c>
    </row>
    <row r="14" ht="29.15" customHeight="1" spans="1:4">
      <c r="A14" s="154" t="s">
        <v>117</v>
      </c>
      <c r="B14" s="153"/>
      <c r="C14" s="155"/>
      <c r="D14" s="153"/>
    </row>
    <row r="15" ht="29.15" customHeight="1" spans="1:4">
      <c r="A15" s="156"/>
      <c r="B15" s="153"/>
      <c r="C15" s="157" t="s">
        <v>119</v>
      </c>
      <c r="D15" s="153"/>
    </row>
    <row r="16" ht="29.15" customHeight="1" spans="1:4">
      <c r="A16" s="156" t="s">
        <v>120</v>
      </c>
      <c r="B16" s="153">
        <v>39329687.35</v>
      </c>
      <c r="C16" s="155" t="s">
        <v>27</v>
      </c>
      <c r="D16" s="153">
        <v>39329687.35</v>
      </c>
    </row>
    <row r="17" customHeight="1" spans="1:1">
      <c r="A17" s="119" t="s">
        <v>121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A30" sqref="A30"/>
    </sheetView>
  </sheetViews>
  <sheetFormatPr defaultColWidth="9.14166666666667" defaultRowHeight="14.25" customHeight="1" outlineLevelCol="6"/>
  <cols>
    <col min="1" max="1" width="9.5" customWidth="1"/>
    <col min="2" max="2" width="34.375" customWidth="1"/>
    <col min="3" max="3" width="17" customWidth="1"/>
    <col min="4" max="4" width="19.5" customWidth="1"/>
    <col min="5" max="5" width="20.125" customWidth="1"/>
    <col min="6" max="6" width="17.125" customWidth="1"/>
    <col min="7" max="7" width="16.75" customWidth="1"/>
  </cols>
  <sheetData>
    <row r="1" ht="12" customHeight="1" spans="4:7">
      <c r="D1" s="126"/>
      <c r="F1" s="61"/>
      <c r="G1" s="61" t="s">
        <v>122</v>
      </c>
    </row>
    <row r="2" ht="39" customHeight="1" spans="1:7">
      <c r="A2" s="3" t="s">
        <v>123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F3" s="108"/>
      <c r="G3" s="108" t="s">
        <v>2</v>
      </c>
    </row>
    <row r="4" ht="20.25" customHeight="1" spans="1:7">
      <c r="A4" s="136" t="s">
        <v>124</v>
      </c>
      <c r="B4" s="137"/>
      <c r="C4" s="138" t="s">
        <v>33</v>
      </c>
      <c r="D4" s="11" t="s">
        <v>60</v>
      </c>
      <c r="E4" s="11"/>
      <c r="F4" s="12"/>
      <c r="G4" s="138" t="s">
        <v>61</v>
      </c>
    </row>
    <row r="5" ht="20.25" customHeight="1" spans="1:7">
      <c r="A5" s="139" t="s">
        <v>51</v>
      </c>
      <c r="B5" s="140" t="s">
        <v>52</v>
      </c>
      <c r="C5" s="101"/>
      <c r="D5" s="101" t="s">
        <v>35</v>
      </c>
      <c r="E5" s="101" t="s">
        <v>125</v>
      </c>
      <c r="F5" s="101" t="s">
        <v>126</v>
      </c>
      <c r="G5" s="101"/>
    </row>
    <row r="6" ht="13.5" customHeight="1" spans="1:7">
      <c r="A6" s="141" t="s">
        <v>127</v>
      </c>
      <c r="B6" s="141" t="s">
        <v>128</v>
      </c>
      <c r="C6" s="141" t="s">
        <v>129</v>
      </c>
      <c r="D6" s="69"/>
      <c r="E6" s="141" t="s">
        <v>130</v>
      </c>
      <c r="F6" s="141" t="s">
        <v>131</v>
      </c>
      <c r="G6" s="141" t="s">
        <v>132</v>
      </c>
    </row>
    <row r="7" ht="18" customHeight="1" spans="1:7">
      <c r="A7" s="36" t="s">
        <v>62</v>
      </c>
      <c r="B7" s="36" t="s">
        <v>63</v>
      </c>
      <c r="C7" s="22">
        <v>18759219.19</v>
      </c>
      <c r="D7" s="22">
        <v>15637919.19</v>
      </c>
      <c r="E7" s="22">
        <v>12379043.6</v>
      </c>
      <c r="F7" s="22">
        <v>3258875.59</v>
      </c>
      <c r="G7" s="22">
        <v>3121300</v>
      </c>
    </row>
    <row r="8" ht="18" customHeight="1" spans="1:7">
      <c r="A8" s="36" t="s">
        <v>64</v>
      </c>
      <c r="B8" s="70" t="s">
        <v>65</v>
      </c>
      <c r="C8" s="22">
        <v>18759219.19</v>
      </c>
      <c r="D8" s="22">
        <v>15637919.19</v>
      </c>
      <c r="E8" s="22">
        <v>12379043.6</v>
      </c>
      <c r="F8" s="22">
        <v>3258875.59</v>
      </c>
      <c r="G8" s="22">
        <v>3121300</v>
      </c>
    </row>
    <row r="9" ht="18" customHeight="1" spans="1:7">
      <c r="A9" s="36" t="s">
        <v>66</v>
      </c>
      <c r="B9" s="142" t="s">
        <v>67</v>
      </c>
      <c r="C9" s="22">
        <v>16284075.74</v>
      </c>
      <c r="D9" s="22">
        <v>14847775.74</v>
      </c>
      <c r="E9" s="22">
        <v>11656215.6</v>
      </c>
      <c r="F9" s="22">
        <v>3191560.14</v>
      </c>
      <c r="G9" s="22">
        <v>1436300</v>
      </c>
    </row>
    <row r="10" ht="18" customHeight="1" spans="1:7">
      <c r="A10" s="36" t="s">
        <v>68</v>
      </c>
      <c r="B10" s="142" t="s">
        <v>69</v>
      </c>
      <c r="C10" s="22">
        <v>1215143.45</v>
      </c>
      <c r="D10" s="22">
        <v>790143.45</v>
      </c>
      <c r="E10" s="22">
        <v>722828</v>
      </c>
      <c r="F10" s="22">
        <v>67315.45</v>
      </c>
      <c r="G10" s="22">
        <v>425000</v>
      </c>
    </row>
    <row r="11" ht="18" customHeight="1" spans="1:7">
      <c r="A11" s="36" t="s">
        <v>70</v>
      </c>
      <c r="B11" s="142" t="s">
        <v>71</v>
      </c>
      <c r="C11" s="22">
        <v>1260000</v>
      </c>
      <c r="D11" s="22"/>
      <c r="E11" s="22"/>
      <c r="F11" s="22"/>
      <c r="G11" s="22">
        <v>1260000</v>
      </c>
    </row>
    <row r="12" ht="18" customHeight="1" spans="1:7">
      <c r="A12" s="36" t="s">
        <v>10</v>
      </c>
      <c r="B12" s="36" t="s">
        <v>10</v>
      </c>
      <c r="C12" s="22" t="s">
        <v>10</v>
      </c>
      <c r="D12" s="22"/>
      <c r="E12" s="22"/>
      <c r="F12" s="22"/>
      <c r="G12" s="22" t="s">
        <v>10</v>
      </c>
    </row>
    <row r="13" ht="18" customHeight="1" spans="1:7">
      <c r="A13" s="36" t="s">
        <v>72</v>
      </c>
      <c r="B13" s="36" t="s">
        <v>73</v>
      </c>
      <c r="C13" s="22">
        <v>1794144.02</v>
      </c>
      <c r="D13" s="22">
        <v>1794144.02</v>
      </c>
      <c r="E13" s="22">
        <v>1737084.02</v>
      </c>
      <c r="F13" s="22">
        <v>57060</v>
      </c>
      <c r="G13" s="22"/>
    </row>
    <row r="14" ht="18" customHeight="1" spans="1:7">
      <c r="A14" s="36" t="s">
        <v>74</v>
      </c>
      <c r="B14" s="70" t="s">
        <v>75</v>
      </c>
      <c r="C14" s="22">
        <v>1772267.04</v>
      </c>
      <c r="D14" s="22">
        <v>1772267.04</v>
      </c>
      <c r="E14" s="22">
        <v>1715207.04</v>
      </c>
      <c r="F14" s="22">
        <v>57060</v>
      </c>
      <c r="G14" s="22"/>
    </row>
    <row r="15" ht="18" customHeight="1" spans="1:7">
      <c r="A15" s="36" t="s">
        <v>76</v>
      </c>
      <c r="B15" s="142" t="s">
        <v>77</v>
      </c>
      <c r="C15" s="22">
        <v>56520</v>
      </c>
      <c r="D15" s="22">
        <v>56520</v>
      </c>
      <c r="E15" s="22"/>
      <c r="F15" s="22">
        <v>56520</v>
      </c>
      <c r="G15" s="22"/>
    </row>
    <row r="16" ht="18" customHeight="1" spans="1:7">
      <c r="A16" s="36" t="s">
        <v>78</v>
      </c>
      <c r="B16" s="142" t="s">
        <v>79</v>
      </c>
      <c r="C16" s="22">
        <v>540</v>
      </c>
      <c r="D16" s="22">
        <v>540</v>
      </c>
      <c r="E16" s="22"/>
      <c r="F16" s="22">
        <v>540</v>
      </c>
      <c r="G16" s="22"/>
    </row>
    <row r="17" ht="18" customHeight="1" spans="1:7">
      <c r="A17" s="36" t="s">
        <v>80</v>
      </c>
      <c r="B17" s="142" t="s">
        <v>81</v>
      </c>
      <c r="C17" s="22">
        <v>1715207.04</v>
      </c>
      <c r="D17" s="22">
        <v>1715207.04</v>
      </c>
      <c r="E17" s="22">
        <v>1715207.04</v>
      </c>
      <c r="F17" s="22"/>
      <c r="G17" s="22"/>
    </row>
    <row r="18" ht="18" customHeight="1" spans="1:7">
      <c r="A18" s="36" t="s">
        <v>82</v>
      </c>
      <c r="B18" s="70" t="s">
        <v>83</v>
      </c>
      <c r="C18" s="22">
        <v>21876.98</v>
      </c>
      <c r="D18" s="22">
        <v>21876.98</v>
      </c>
      <c r="E18" s="22">
        <v>21876.98</v>
      </c>
      <c r="F18" s="22"/>
      <c r="G18" s="22"/>
    </row>
    <row r="19" ht="18" customHeight="1" spans="1:7">
      <c r="A19" s="36" t="s">
        <v>84</v>
      </c>
      <c r="B19" s="142" t="s">
        <v>83</v>
      </c>
      <c r="C19" s="22">
        <v>21876.98</v>
      </c>
      <c r="D19" s="22">
        <v>21876.98</v>
      </c>
      <c r="E19" s="22">
        <v>21876.98</v>
      </c>
      <c r="F19" s="22"/>
      <c r="G19" s="22"/>
    </row>
    <row r="20" ht="18" customHeight="1" spans="1:7">
      <c r="A20" s="36" t="s">
        <v>85</v>
      </c>
      <c r="B20" s="36" t="s">
        <v>86</v>
      </c>
      <c r="C20" s="22">
        <v>2498332.38</v>
      </c>
      <c r="D20" s="22">
        <v>2498332.38</v>
      </c>
      <c r="E20" s="22">
        <v>2498332.38</v>
      </c>
      <c r="F20" s="22"/>
      <c r="G20" s="22"/>
    </row>
    <row r="21" ht="18" customHeight="1" spans="1:7">
      <c r="A21" s="36" t="s">
        <v>87</v>
      </c>
      <c r="B21" s="70" t="s">
        <v>88</v>
      </c>
      <c r="C21" s="22">
        <v>2498332.38</v>
      </c>
      <c r="D21" s="22">
        <v>2498332.38</v>
      </c>
      <c r="E21" s="22">
        <v>2498332.38</v>
      </c>
      <c r="F21" s="22"/>
      <c r="G21" s="22"/>
    </row>
    <row r="22" ht="18" customHeight="1" spans="1:7">
      <c r="A22" s="36" t="s">
        <v>89</v>
      </c>
      <c r="B22" s="142" t="s">
        <v>90</v>
      </c>
      <c r="C22" s="22">
        <v>1540963.33</v>
      </c>
      <c r="D22" s="22">
        <v>1540963.33</v>
      </c>
      <c r="E22" s="22">
        <v>1540963.33</v>
      </c>
      <c r="F22" s="22"/>
      <c r="G22" s="22"/>
    </row>
    <row r="23" ht="18" customHeight="1" spans="1:7">
      <c r="A23" s="36" t="s">
        <v>91</v>
      </c>
      <c r="B23" s="142" t="s">
        <v>92</v>
      </c>
      <c r="C23" s="22">
        <v>66401.42</v>
      </c>
      <c r="D23" s="22">
        <v>66401.42</v>
      </c>
      <c r="E23" s="22">
        <v>66401.42</v>
      </c>
      <c r="F23" s="22"/>
      <c r="G23" s="22"/>
    </row>
    <row r="24" ht="18" customHeight="1" spans="1:7">
      <c r="A24" s="36" t="s">
        <v>93</v>
      </c>
      <c r="B24" s="142" t="s">
        <v>94</v>
      </c>
      <c r="C24" s="22">
        <v>825447.63</v>
      </c>
      <c r="D24" s="22">
        <v>825447.63</v>
      </c>
      <c r="E24" s="22">
        <v>825447.63</v>
      </c>
      <c r="F24" s="22"/>
      <c r="G24" s="22"/>
    </row>
    <row r="25" ht="18" customHeight="1" spans="1:7">
      <c r="A25" s="36" t="s">
        <v>95</v>
      </c>
      <c r="B25" s="142" t="s">
        <v>96</v>
      </c>
      <c r="C25" s="22">
        <v>65520</v>
      </c>
      <c r="D25" s="22">
        <v>65520</v>
      </c>
      <c r="E25" s="22">
        <v>65520</v>
      </c>
      <c r="F25" s="22"/>
      <c r="G25" s="22"/>
    </row>
    <row r="26" ht="18" customHeight="1" spans="1:7">
      <c r="A26" s="36" t="s">
        <v>102</v>
      </c>
      <c r="B26" s="36" t="s">
        <v>103</v>
      </c>
      <c r="C26" s="22">
        <v>1277991.76</v>
      </c>
      <c r="D26" s="22">
        <v>1277991.76</v>
      </c>
      <c r="E26" s="22">
        <v>1277991.76</v>
      </c>
      <c r="F26" s="22"/>
      <c r="G26" s="22"/>
    </row>
    <row r="27" ht="18" customHeight="1" spans="1:7">
      <c r="A27" s="36" t="s">
        <v>104</v>
      </c>
      <c r="B27" s="70" t="s">
        <v>105</v>
      </c>
      <c r="C27" s="22">
        <v>1277991.76</v>
      </c>
      <c r="D27" s="22">
        <v>1277991.76</v>
      </c>
      <c r="E27" s="22">
        <v>1277991.76</v>
      </c>
      <c r="F27" s="22"/>
      <c r="G27" s="22"/>
    </row>
    <row r="28" ht="18" customHeight="1" spans="1:7">
      <c r="A28" s="36" t="s">
        <v>106</v>
      </c>
      <c r="B28" s="142" t="s">
        <v>107</v>
      </c>
      <c r="C28" s="22">
        <v>1277991.76</v>
      </c>
      <c r="D28" s="22">
        <v>1277991.76</v>
      </c>
      <c r="E28" s="22">
        <v>1277991.76</v>
      </c>
      <c r="F28" s="22"/>
      <c r="G28" s="22"/>
    </row>
    <row r="29" ht="18" customHeight="1" spans="1:7">
      <c r="A29" s="143" t="s">
        <v>108</v>
      </c>
      <c r="B29" s="144" t="s">
        <v>108</v>
      </c>
      <c r="C29" s="22">
        <v>39329687.35</v>
      </c>
      <c r="D29" s="22">
        <v>21208387.35</v>
      </c>
      <c r="E29" s="22">
        <v>17892451.76</v>
      </c>
      <c r="F29" s="22">
        <v>3315935.59</v>
      </c>
      <c r="G29" s="22">
        <v>18121300</v>
      </c>
    </row>
    <row r="30" customHeight="1" spans="1:1">
      <c r="A30" s="119" t="s">
        <v>121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75" top="1" bottom="1" header="0.511805555555556" footer="0.511805555555556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D3"/>
    </sheetView>
  </sheetViews>
  <sheetFormatPr defaultColWidth="9.14166666666667" defaultRowHeight="14.25" customHeight="1" outlineLevelRow="6" outlineLevelCol="5"/>
  <cols>
    <col min="1" max="1" width="19.625" customWidth="1"/>
    <col min="2" max="2" width="23.125" customWidth="1"/>
    <col min="3" max="3" width="17.25" customWidth="1"/>
    <col min="4" max="4" width="21.125" customWidth="1"/>
    <col min="5" max="5" width="22.375" customWidth="1"/>
    <col min="6" max="6" width="20" customWidth="1"/>
  </cols>
  <sheetData>
    <row r="1" ht="12" customHeight="1" spans="1:6">
      <c r="A1" s="130"/>
      <c r="B1" s="130"/>
      <c r="C1" s="66"/>
      <c r="F1" s="65" t="s">
        <v>133</v>
      </c>
    </row>
    <row r="2" ht="25.5" customHeight="1" spans="1:6">
      <c r="A2" s="131" t="s">
        <v>134</v>
      </c>
      <c r="B2" s="131"/>
      <c r="C2" s="131"/>
      <c r="D2" s="131"/>
      <c r="E2" s="131"/>
      <c r="F2" s="131"/>
    </row>
    <row r="3" ht="15.75" customHeight="1" spans="1:6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130"/>
      <c r="C3" s="66"/>
      <c r="F3" s="65" t="s">
        <v>135</v>
      </c>
    </row>
    <row r="4" ht="19.5" customHeight="1" spans="1:6">
      <c r="A4" s="9" t="s">
        <v>136</v>
      </c>
      <c r="B4" s="15" t="s">
        <v>137</v>
      </c>
      <c r="C4" s="10" t="s">
        <v>138</v>
      </c>
      <c r="D4" s="11"/>
      <c r="E4" s="12"/>
      <c r="F4" s="15" t="s">
        <v>139</v>
      </c>
    </row>
    <row r="5" ht="19.5" customHeight="1" spans="1:6">
      <c r="A5" s="17"/>
      <c r="B5" s="18"/>
      <c r="C5" s="69" t="s">
        <v>35</v>
      </c>
      <c r="D5" s="69" t="s">
        <v>140</v>
      </c>
      <c r="E5" s="69" t="s">
        <v>141</v>
      </c>
      <c r="F5" s="18"/>
    </row>
    <row r="6" ht="18.75" customHeight="1" spans="1:6">
      <c r="A6" s="132">
        <v>1</v>
      </c>
      <c r="B6" s="132">
        <v>2</v>
      </c>
      <c r="C6" s="133">
        <v>3</v>
      </c>
      <c r="D6" s="132">
        <v>4</v>
      </c>
      <c r="E6" s="132">
        <v>5</v>
      </c>
      <c r="F6" s="132">
        <v>6</v>
      </c>
    </row>
    <row r="7" ht="18.75" customHeight="1" spans="1:6">
      <c r="A7" s="134">
        <v>143893.53</v>
      </c>
      <c r="B7" s="134">
        <v>17900</v>
      </c>
      <c r="C7" s="135">
        <v>69593.53</v>
      </c>
      <c r="D7" s="134"/>
      <c r="E7" s="134">
        <v>69593.53</v>
      </c>
      <c r="F7" s="134">
        <v>56400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75"/>
  <sheetViews>
    <sheetView showZeros="0" topLeftCell="A59" workbookViewId="0">
      <selection activeCell="A3" sqref="A3:G3"/>
    </sheetView>
  </sheetViews>
  <sheetFormatPr defaultColWidth="9.14166666666667" defaultRowHeight="14.25" customHeight="1"/>
  <cols>
    <col min="1" max="1" width="28.7" customWidth="1"/>
    <col min="2" max="2" width="19.625" customWidth="1"/>
    <col min="3" max="3" width="17.875" customWidth="1"/>
    <col min="4" max="4" width="10.375" customWidth="1"/>
    <col min="5" max="5" width="18.45" customWidth="1"/>
    <col min="6" max="6" width="9.375" customWidth="1"/>
    <col min="7" max="7" width="18.8833333333333" customWidth="1"/>
    <col min="8" max="8" width="13.125" customWidth="1"/>
    <col min="9" max="9" width="13.375" customWidth="1"/>
    <col min="10" max="10" width="12.125" customWidth="1"/>
    <col min="11" max="11" width="9.5" customWidth="1"/>
    <col min="12" max="12" width="12.25" customWidth="1"/>
    <col min="13" max="13" width="9.75" customWidth="1"/>
    <col min="14" max="14" width="9.5" customWidth="1"/>
    <col min="15" max="15" width="9.25" customWidth="1"/>
    <col min="16" max="16" width="10.5" customWidth="1"/>
    <col min="17" max="17" width="9.375" customWidth="1"/>
    <col min="18" max="18" width="9.25" customWidth="1"/>
    <col min="19" max="19" width="9.5" customWidth="1"/>
    <col min="20" max="20" width="10.375" customWidth="1"/>
    <col min="21" max="21" width="9.875" customWidth="1"/>
    <col min="22" max="22" width="10.5" customWidth="1"/>
    <col min="23" max="23" width="9" customWidth="1"/>
  </cols>
  <sheetData>
    <row r="1" ht="13.5" customHeight="1" spans="4:23">
      <c r="D1" s="1"/>
      <c r="E1" s="1"/>
      <c r="F1" s="1"/>
      <c r="G1" s="1"/>
      <c r="U1" s="126"/>
      <c r="W1" s="61" t="s">
        <v>142</v>
      </c>
    </row>
    <row r="2" ht="27.75" customHeight="1" spans="1:23">
      <c r="A2" s="34" t="s">
        <v>143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3.5" customHeight="1" spans="1:23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6"/>
      <c r="W3" s="108" t="s">
        <v>135</v>
      </c>
    </row>
    <row r="4" ht="21.75" customHeight="1" spans="1:23">
      <c r="A4" s="8" t="s">
        <v>144</v>
      </c>
      <c r="B4" s="8" t="s">
        <v>145</v>
      </c>
      <c r="C4" s="8" t="s">
        <v>146</v>
      </c>
      <c r="D4" s="9" t="s">
        <v>147</v>
      </c>
      <c r="E4" s="9" t="s">
        <v>148</v>
      </c>
      <c r="F4" s="9" t="s">
        <v>149</v>
      </c>
      <c r="G4" s="9" t="s">
        <v>150</v>
      </c>
      <c r="H4" s="69" t="s">
        <v>151</v>
      </c>
      <c r="I4" s="69"/>
      <c r="J4" s="69"/>
      <c r="K4" s="69"/>
      <c r="L4" s="123"/>
      <c r="M4" s="123"/>
      <c r="N4" s="123"/>
      <c r="O4" s="123"/>
      <c r="P4" s="123"/>
      <c r="Q4" s="54"/>
      <c r="R4" s="69"/>
      <c r="S4" s="69"/>
      <c r="T4" s="69"/>
      <c r="U4" s="69"/>
      <c r="V4" s="69"/>
      <c r="W4" s="69"/>
    </row>
    <row r="5" ht="21.75" customHeight="1" spans="1:23">
      <c r="A5" s="13"/>
      <c r="B5" s="13"/>
      <c r="C5" s="13"/>
      <c r="D5" s="14"/>
      <c r="E5" s="14"/>
      <c r="F5" s="14"/>
      <c r="G5" s="14"/>
      <c r="H5" s="69" t="s">
        <v>33</v>
      </c>
      <c r="I5" s="54" t="s">
        <v>36</v>
      </c>
      <c r="J5" s="54"/>
      <c r="K5" s="54"/>
      <c r="L5" s="123"/>
      <c r="M5" s="123"/>
      <c r="N5" s="123" t="s">
        <v>152</v>
      </c>
      <c r="O5" s="123"/>
      <c r="P5" s="123"/>
      <c r="Q5" s="54" t="s">
        <v>39</v>
      </c>
      <c r="R5" s="69" t="s">
        <v>54</v>
      </c>
      <c r="S5" s="54"/>
      <c r="T5" s="54"/>
      <c r="U5" s="54"/>
      <c r="V5" s="54"/>
      <c r="W5" s="54"/>
    </row>
    <row r="6" ht="15" customHeight="1" spans="1:23">
      <c r="A6" s="16"/>
      <c r="B6" s="16"/>
      <c r="C6" s="16"/>
      <c r="D6" s="17"/>
      <c r="E6" s="17"/>
      <c r="F6" s="17"/>
      <c r="G6" s="17"/>
      <c r="H6" s="69"/>
      <c r="I6" s="54" t="s">
        <v>153</v>
      </c>
      <c r="J6" s="54" t="s">
        <v>154</v>
      </c>
      <c r="K6" s="54" t="s">
        <v>155</v>
      </c>
      <c r="L6" s="129" t="s">
        <v>156</v>
      </c>
      <c r="M6" s="129" t="s">
        <v>157</v>
      </c>
      <c r="N6" s="129" t="s">
        <v>36</v>
      </c>
      <c r="O6" s="129" t="s">
        <v>37</v>
      </c>
      <c r="P6" s="129" t="s">
        <v>38</v>
      </c>
      <c r="Q6" s="54"/>
      <c r="R6" s="54" t="s">
        <v>35</v>
      </c>
      <c r="S6" s="54" t="s">
        <v>46</v>
      </c>
      <c r="T6" s="54" t="s">
        <v>158</v>
      </c>
      <c r="U6" s="54" t="s">
        <v>42</v>
      </c>
      <c r="V6" s="54" t="s">
        <v>43</v>
      </c>
      <c r="W6" s="54" t="s">
        <v>44</v>
      </c>
    </row>
    <row r="7" ht="27.75" customHeight="1" spans="1:23">
      <c r="A7" s="16"/>
      <c r="B7" s="16"/>
      <c r="C7" s="16"/>
      <c r="D7" s="17"/>
      <c r="E7" s="17"/>
      <c r="F7" s="17"/>
      <c r="G7" s="17"/>
      <c r="H7" s="69"/>
      <c r="I7" s="54"/>
      <c r="J7" s="54"/>
      <c r="K7" s="54"/>
      <c r="L7" s="129"/>
      <c r="M7" s="129"/>
      <c r="N7" s="129"/>
      <c r="O7" s="129"/>
      <c r="P7" s="129"/>
      <c r="Q7" s="54"/>
      <c r="R7" s="54"/>
      <c r="S7" s="54"/>
      <c r="T7" s="54"/>
      <c r="U7" s="54"/>
      <c r="V7" s="54"/>
      <c r="W7" s="54"/>
    </row>
    <row r="8" ht="1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33" customHeight="1" spans="1:23">
      <c r="A9" s="23" t="s">
        <v>48</v>
      </c>
      <c r="B9" s="121"/>
      <c r="C9" s="23"/>
      <c r="D9" s="23"/>
      <c r="E9" s="23"/>
      <c r="F9" s="23"/>
      <c r="G9" s="23"/>
      <c r="H9" s="22">
        <v>21208387.35</v>
      </c>
      <c r="I9" s="22">
        <v>21208387.35</v>
      </c>
      <c r="J9" s="22">
        <v>5278374.41</v>
      </c>
      <c r="K9" s="22"/>
      <c r="L9" s="22">
        <v>15930012.94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28" t="s">
        <v>48</v>
      </c>
      <c r="B10" s="121" t="s">
        <v>159</v>
      </c>
      <c r="C10" s="23" t="s">
        <v>160</v>
      </c>
      <c r="D10" s="23" t="s">
        <v>66</v>
      </c>
      <c r="E10" s="23" t="s">
        <v>67</v>
      </c>
      <c r="F10" s="23" t="s">
        <v>161</v>
      </c>
      <c r="G10" s="23" t="s">
        <v>162</v>
      </c>
      <c r="H10" s="22">
        <v>3448456.2</v>
      </c>
      <c r="I10" s="22">
        <v>3448456.2</v>
      </c>
      <c r="J10" s="22">
        <v>862114.05</v>
      </c>
      <c r="K10" s="22"/>
      <c r="L10" s="22">
        <v>2586342.15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28" t="s">
        <v>48</v>
      </c>
      <c r="B11" s="121" t="s">
        <v>159</v>
      </c>
      <c r="C11" s="23" t="s">
        <v>160</v>
      </c>
      <c r="D11" s="23" t="s">
        <v>66</v>
      </c>
      <c r="E11" s="23" t="s">
        <v>67</v>
      </c>
      <c r="F11" s="23" t="s">
        <v>163</v>
      </c>
      <c r="G11" s="23" t="s">
        <v>164</v>
      </c>
      <c r="H11" s="22">
        <v>4384963.8</v>
      </c>
      <c r="I11" s="22">
        <v>4384963.8</v>
      </c>
      <c r="J11" s="22">
        <v>1096240.95</v>
      </c>
      <c r="K11" s="22"/>
      <c r="L11" s="22">
        <v>3288722.85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28" t="s">
        <v>48</v>
      </c>
      <c r="B12" s="121" t="s">
        <v>159</v>
      </c>
      <c r="C12" s="23" t="s">
        <v>160</v>
      </c>
      <c r="D12" s="23" t="s">
        <v>66</v>
      </c>
      <c r="E12" s="23" t="s">
        <v>67</v>
      </c>
      <c r="F12" s="23" t="s">
        <v>165</v>
      </c>
      <c r="G12" s="23" t="s">
        <v>166</v>
      </c>
      <c r="H12" s="22">
        <v>311746.35</v>
      </c>
      <c r="I12" s="22">
        <v>311746.35</v>
      </c>
      <c r="J12" s="22">
        <v>77936.59</v>
      </c>
      <c r="K12" s="22"/>
      <c r="L12" s="22">
        <v>233809.76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44" customHeight="1" spans="1:23">
      <c r="A13" s="128" t="s">
        <v>48</v>
      </c>
      <c r="B13" s="121" t="s">
        <v>167</v>
      </c>
      <c r="C13" s="23" t="s">
        <v>168</v>
      </c>
      <c r="D13" s="23" t="s">
        <v>80</v>
      </c>
      <c r="E13" s="23" t="s">
        <v>81</v>
      </c>
      <c r="F13" s="23" t="s">
        <v>169</v>
      </c>
      <c r="G13" s="23" t="s">
        <v>170</v>
      </c>
      <c r="H13" s="22">
        <v>1416945.12</v>
      </c>
      <c r="I13" s="22">
        <v>1416945.12</v>
      </c>
      <c r="J13" s="22">
        <v>354236.28</v>
      </c>
      <c r="K13" s="22"/>
      <c r="L13" s="22">
        <v>1062708.84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28" t="s">
        <v>48</v>
      </c>
      <c r="B14" s="121" t="s">
        <v>167</v>
      </c>
      <c r="C14" s="23" t="s">
        <v>168</v>
      </c>
      <c r="D14" s="23" t="s">
        <v>84</v>
      </c>
      <c r="E14" s="23" t="s">
        <v>83</v>
      </c>
      <c r="F14" s="23" t="s">
        <v>171</v>
      </c>
      <c r="G14" s="23" t="s">
        <v>172</v>
      </c>
      <c r="H14" s="22">
        <v>15178.51</v>
      </c>
      <c r="I14" s="22">
        <v>15178.51</v>
      </c>
      <c r="J14" s="22">
        <v>3794.63</v>
      </c>
      <c r="K14" s="22"/>
      <c r="L14" s="22">
        <v>11383.88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28" t="s">
        <v>48</v>
      </c>
      <c r="B15" s="121" t="s">
        <v>167</v>
      </c>
      <c r="C15" s="23" t="s">
        <v>168</v>
      </c>
      <c r="D15" s="23" t="s">
        <v>89</v>
      </c>
      <c r="E15" s="23" t="s">
        <v>90</v>
      </c>
      <c r="F15" s="23" t="s">
        <v>173</v>
      </c>
      <c r="G15" s="23" t="s">
        <v>174</v>
      </c>
      <c r="H15" s="22">
        <v>956437.96</v>
      </c>
      <c r="I15" s="22">
        <v>956437.96</v>
      </c>
      <c r="J15" s="22">
        <v>239109.49</v>
      </c>
      <c r="K15" s="22"/>
      <c r="L15" s="22">
        <v>717328.47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28" t="s">
        <v>48</v>
      </c>
      <c r="B16" s="121" t="s">
        <v>167</v>
      </c>
      <c r="C16" s="23" t="s">
        <v>168</v>
      </c>
      <c r="D16" s="23" t="s">
        <v>89</v>
      </c>
      <c r="E16" s="23" t="s">
        <v>90</v>
      </c>
      <c r="F16" s="23" t="s">
        <v>175</v>
      </c>
      <c r="G16" s="23" t="s">
        <v>176</v>
      </c>
      <c r="H16" s="22">
        <v>449600</v>
      </c>
      <c r="I16" s="22">
        <v>449600</v>
      </c>
      <c r="J16" s="22">
        <v>112400</v>
      </c>
      <c r="K16" s="22"/>
      <c r="L16" s="22">
        <v>337200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28" t="s">
        <v>48</v>
      </c>
      <c r="B17" s="121" t="s">
        <v>167</v>
      </c>
      <c r="C17" s="23" t="s">
        <v>168</v>
      </c>
      <c r="D17" s="23" t="s">
        <v>93</v>
      </c>
      <c r="E17" s="23" t="s">
        <v>94</v>
      </c>
      <c r="F17" s="23" t="s">
        <v>177</v>
      </c>
      <c r="G17" s="23" t="s">
        <v>178</v>
      </c>
      <c r="H17" s="22">
        <v>732240.78</v>
      </c>
      <c r="I17" s="22">
        <v>732240.78</v>
      </c>
      <c r="J17" s="22">
        <v>183060.2</v>
      </c>
      <c r="K17" s="22"/>
      <c r="L17" s="22">
        <v>549180.58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44" customHeight="1" spans="1:23">
      <c r="A18" s="128" t="s">
        <v>48</v>
      </c>
      <c r="B18" s="121" t="s">
        <v>167</v>
      </c>
      <c r="C18" s="23" t="s">
        <v>168</v>
      </c>
      <c r="D18" s="23" t="s">
        <v>95</v>
      </c>
      <c r="E18" s="23" t="s">
        <v>96</v>
      </c>
      <c r="F18" s="23" t="s">
        <v>171</v>
      </c>
      <c r="G18" s="23" t="s">
        <v>172</v>
      </c>
      <c r="H18" s="22">
        <v>58890</v>
      </c>
      <c r="I18" s="22">
        <v>58890</v>
      </c>
      <c r="J18" s="22">
        <v>58890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28" t="s">
        <v>48</v>
      </c>
      <c r="B19" s="121" t="s">
        <v>179</v>
      </c>
      <c r="C19" s="23" t="s">
        <v>107</v>
      </c>
      <c r="D19" s="23" t="s">
        <v>106</v>
      </c>
      <c r="E19" s="23" t="s">
        <v>107</v>
      </c>
      <c r="F19" s="23" t="s">
        <v>180</v>
      </c>
      <c r="G19" s="23" t="s">
        <v>107</v>
      </c>
      <c r="H19" s="22">
        <v>1070903.92</v>
      </c>
      <c r="I19" s="22">
        <v>1070903.92</v>
      </c>
      <c r="J19" s="22">
        <v>267725.98</v>
      </c>
      <c r="K19" s="22"/>
      <c r="L19" s="22">
        <v>803177.94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28" t="s">
        <v>48</v>
      </c>
      <c r="B20" s="121" t="s">
        <v>181</v>
      </c>
      <c r="C20" s="23" t="s">
        <v>182</v>
      </c>
      <c r="D20" s="23" t="s">
        <v>66</v>
      </c>
      <c r="E20" s="23" t="s">
        <v>67</v>
      </c>
      <c r="F20" s="23" t="s">
        <v>183</v>
      </c>
      <c r="G20" s="23" t="s">
        <v>184</v>
      </c>
      <c r="H20" s="22">
        <v>69593.53</v>
      </c>
      <c r="I20" s="22">
        <v>69593.53</v>
      </c>
      <c r="J20" s="22"/>
      <c r="K20" s="22"/>
      <c r="L20" s="22">
        <v>69593.53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28" t="s">
        <v>48</v>
      </c>
      <c r="B21" s="121" t="s">
        <v>185</v>
      </c>
      <c r="C21" s="23" t="s">
        <v>139</v>
      </c>
      <c r="D21" s="23" t="s">
        <v>66</v>
      </c>
      <c r="E21" s="23" t="s">
        <v>67</v>
      </c>
      <c r="F21" s="23" t="s">
        <v>186</v>
      </c>
      <c r="G21" s="23" t="s">
        <v>139</v>
      </c>
      <c r="H21" s="22">
        <v>56400</v>
      </c>
      <c r="I21" s="22">
        <v>56400</v>
      </c>
      <c r="J21" s="22">
        <v>14100</v>
      </c>
      <c r="K21" s="22"/>
      <c r="L21" s="22">
        <v>42300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28" t="s">
        <v>48</v>
      </c>
      <c r="B22" s="121" t="s">
        <v>187</v>
      </c>
      <c r="C22" s="23" t="s">
        <v>188</v>
      </c>
      <c r="D22" s="23" t="s">
        <v>66</v>
      </c>
      <c r="E22" s="23" t="s">
        <v>67</v>
      </c>
      <c r="F22" s="23" t="s">
        <v>189</v>
      </c>
      <c r="G22" s="23" t="s">
        <v>190</v>
      </c>
      <c r="H22" s="22">
        <v>793170</v>
      </c>
      <c r="I22" s="22">
        <v>793170</v>
      </c>
      <c r="J22" s="22">
        <v>198292.5</v>
      </c>
      <c r="K22" s="22"/>
      <c r="L22" s="22">
        <v>594877.5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28" t="s">
        <v>48</v>
      </c>
      <c r="B23" s="121" t="s">
        <v>191</v>
      </c>
      <c r="C23" s="23" t="s">
        <v>192</v>
      </c>
      <c r="D23" s="23" t="s">
        <v>66</v>
      </c>
      <c r="E23" s="23" t="s">
        <v>67</v>
      </c>
      <c r="F23" s="23" t="s">
        <v>193</v>
      </c>
      <c r="G23" s="23" t="s">
        <v>192</v>
      </c>
      <c r="H23" s="22">
        <v>193955.34</v>
      </c>
      <c r="I23" s="22">
        <v>193955.34</v>
      </c>
      <c r="J23" s="22">
        <v>48488.84</v>
      </c>
      <c r="K23" s="22"/>
      <c r="L23" s="22">
        <v>145466.5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28" t="s">
        <v>48</v>
      </c>
      <c r="B24" s="121" t="s">
        <v>194</v>
      </c>
      <c r="C24" s="23" t="s">
        <v>195</v>
      </c>
      <c r="D24" s="23" t="s">
        <v>66</v>
      </c>
      <c r="E24" s="23" t="s">
        <v>67</v>
      </c>
      <c r="F24" s="23" t="s">
        <v>196</v>
      </c>
      <c r="G24" s="23" t="s">
        <v>197</v>
      </c>
      <c r="H24" s="22">
        <v>109156.47</v>
      </c>
      <c r="I24" s="22">
        <v>109156.47</v>
      </c>
      <c r="J24" s="22"/>
      <c r="K24" s="22"/>
      <c r="L24" s="22">
        <v>109156.47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28" t="s">
        <v>48</v>
      </c>
      <c r="B25" s="121" t="s">
        <v>194</v>
      </c>
      <c r="C25" s="23" t="s">
        <v>195</v>
      </c>
      <c r="D25" s="23" t="s">
        <v>66</v>
      </c>
      <c r="E25" s="23" t="s">
        <v>67</v>
      </c>
      <c r="F25" s="23" t="s">
        <v>198</v>
      </c>
      <c r="G25" s="23" t="s">
        <v>199</v>
      </c>
      <c r="H25" s="22">
        <v>42200</v>
      </c>
      <c r="I25" s="22">
        <v>42200</v>
      </c>
      <c r="J25" s="22"/>
      <c r="K25" s="22"/>
      <c r="L25" s="22">
        <v>42200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28" t="s">
        <v>48</v>
      </c>
      <c r="B26" s="121" t="s">
        <v>194</v>
      </c>
      <c r="C26" s="23" t="s">
        <v>195</v>
      </c>
      <c r="D26" s="23" t="s">
        <v>66</v>
      </c>
      <c r="E26" s="23" t="s">
        <v>67</v>
      </c>
      <c r="F26" s="23" t="s">
        <v>200</v>
      </c>
      <c r="G26" s="23" t="s">
        <v>201</v>
      </c>
      <c r="H26" s="22">
        <v>10000</v>
      </c>
      <c r="I26" s="22">
        <v>10000</v>
      </c>
      <c r="J26" s="22">
        <v>2500</v>
      </c>
      <c r="K26" s="22"/>
      <c r="L26" s="22">
        <v>7500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28" t="s">
        <v>48</v>
      </c>
      <c r="B27" s="121" t="s">
        <v>194</v>
      </c>
      <c r="C27" s="23" t="s">
        <v>195</v>
      </c>
      <c r="D27" s="23" t="s">
        <v>66</v>
      </c>
      <c r="E27" s="23" t="s">
        <v>67</v>
      </c>
      <c r="F27" s="23" t="s">
        <v>202</v>
      </c>
      <c r="G27" s="23" t="s">
        <v>203</v>
      </c>
      <c r="H27" s="22">
        <v>120000</v>
      </c>
      <c r="I27" s="22">
        <v>120000</v>
      </c>
      <c r="J27" s="22">
        <v>30000</v>
      </c>
      <c r="K27" s="22"/>
      <c r="L27" s="22">
        <v>90000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28" t="s">
        <v>48</v>
      </c>
      <c r="B28" s="121" t="s">
        <v>194</v>
      </c>
      <c r="C28" s="23" t="s">
        <v>195</v>
      </c>
      <c r="D28" s="23" t="s">
        <v>66</v>
      </c>
      <c r="E28" s="23" t="s">
        <v>67</v>
      </c>
      <c r="F28" s="23" t="s">
        <v>204</v>
      </c>
      <c r="G28" s="23" t="s">
        <v>205</v>
      </c>
      <c r="H28" s="22">
        <v>10000</v>
      </c>
      <c r="I28" s="22">
        <v>10000</v>
      </c>
      <c r="J28" s="22">
        <v>2500</v>
      </c>
      <c r="K28" s="22"/>
      <c r="L28" s="22">
        <v>7500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28" t="s">
        <v>48</v>
      </c>
      <c r="B29" s="121" t="s">
        <v>194</v>
      </c>
      <c r="C29" s="23" t="s">
        <v>195</v>
      </c>
      <c r="D29" s="23" t="s">
        <v>66</v>
      </c>
      <c r="E29" s="23" t="s">
        <v>67</v>
      </c>
      <c r="F29" s="23" t="s">
        <v>206</v>
      </c>
      <c r="G29" s="23" t="s">
        <v>207</v>
      </c>
      <c r="H29" s="22">
        <v>140000</v>
      </c>
      <c r="I29" s="22">
        <v>140000</v>
      </c>
      <c r="J29" s="22">
        <v>35000</v>
      </c>
      <c r="K29" s="22"/>
      <c r="L29" s="22">
        <v>105000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28" t="s">
        <v>48</v>
      </c>
      <c r="B30" s="121" t="s">
        <v>194</v>
      </c>
      <c r="C30" s="23" t="s">
        <v>195</v>
      </c>
      <c r="D30" s="23" t="s">
        <v>66</v>
      </c>
      <c r="E30" s="23" t="s">
        <v>67</v>
      </c>
      <c r="F30" s="23" t="s">
        <v>208</v>
      </c>
      <c r="G30" s="23" t="s">
        <v>209</v>
      </c>
      <c r="H30" s="22">
        <v>511430.14</v>
      </c>
      <c r="I30" s="22">
        <v>511430.14</v>
      </c>
      <c r="J30" s="22">
        <v>127857.54</v>
      </c>
      <c r="K30" s="22"/>
      <c r="L30" s="22">
        <v>383572.6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28" t="s">
        <v>48</v>
      </c>
      <c r="B31" s="121" t="s">
        <v>194</v>
      </c>
      <c r="C31" s="23" t="s">
        <v>195</v>
      </c>
      <c r="D31" s="23" t="s">
        <v>66</v>
      </c>
      <c r="E31" s="23" t="s">
        <v>67</v>
      </c>
      <c r="F31" s="23" t="s">
        <v>210</v>
      </c>
      <c r="G31" s="23" t="s">
        <v>211</v>
      </c>
      <c r="H31" s="22">
        <v>72000</v>
      </c>
      <c r="I31" s="22">
        <v>72000</v>
      </c>
      <c r="J31" s="22">
        <v>18000</v>
      </c>
      <c r="K31" s="22"/>
      <c r="L31" s="22">
        <v>54000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28" t="s">
        <v>48</v>
      </c>
      <c r="B32" s="121" t="s">
        <v>194</v>
      </c>
      <c r="C32" s="23" t="s">
        <v>195</v>
      </c>
      <c r="D32" s="23" t="s">
        <v>66</v>
      </c>
      <c r="E32" s="23" t="s">
        <v>67</v>
      </c>
      <c r="F32" s="23" t="s">
        <v>212</v>
      </c>
      <c r="G32" s="23" t="s">
        <v>213</v>
      </c>
      <c r="H32" s="22">
        <v>90000</v>
      </c>
      <c r="I32" s="22">
        <v>90000</v>
      </c>
      <c r="J32" s="22">
        <v>22500</v>
      </c>
      <c r="K32" s="22"/>
      <c r="L32" s="22">
        <v>67500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28" t="s">
        <v>48</v>
      </c>
      <c r="B33" s="121" t="s">
        <v>194</v>
      </c>
      <c r="C33" s="23" t="s">
        <v>195</v>
      </c>
      <c r="D33" s="23" t="s">
        <v>66</v>
      </c>
      <c r="E33" s="23" t="s">
        <v>67</v>
      </c>
      <c r="F33" s="23" t="s">
        <v>214</v>
      </c>
      <c r="G33" s="23" t="s">
        <v>215</v>
      </c>
      <c r="H33" s="22">
        <v>14450</v>
      </c>
      <c r="I33" s="22">
        <v>14450</v>
      </c>
      <c r="J33" s="22">
        <v>3612.5</v>
      </c>
      <c r="K33" s="22"/>
      <c r="L33" s="22">
        <v>10837.5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28" t="s">
        <v>48</v>
      </c>
      <c r="B34" s="121" t="s">
        <v>194</v>
      </c>
      <c r="C34" s="23" t="s">
        <v>195</v>
      </c>
      <c r="D34" s="23" t="s">
        <v>66</v>
      </c>
      <c r="E34" s="23" t="s">
        <v>67</v>
      </c>
      <c r="F34" s="23" t="s">
        <v>216</v>
      </c>
      <c r="G34" s="23" t="s">
        <v>217</v>
      </c>
      <c r="H34" s="22">
        <v>2484.5</v>
      </c>
      <c r="I34" s="22">
        <v>2484.5</v>
      </c>
      <c r="J34" s="22">
        <v>621.13</v>
      </c>
      <c r="K34" s="22"/>
      <c r="L34" s="22">
        <v>1863.37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28" t="s">
        <v>48</v>
      </c>
      <c r="B35" s="121" t="s">
        <v>194</v>
      </c>
      <c r="C35" s="23" t="s">
        <v>195</v>
      </c>
      <c r="D35" s="23" t="s">
        <v>66</v>
      </c>
      <c r="E35" s="23" t="s">
        <v>67</v>
      </c>
      <c r="F35" s="23" t="s">
        <v>218</v>
      </c>
      <c r="G35" s="23" t="s">
        <v>219</v>
      </c>
      <c r="H35" s="22">
        <v>5237.5</v>
      </c>
      <c r="I35" s="22">
        <v>5237.5</v>
      </c>
      <c r="J35" s="22">
        <v>1309.38</v>
      </c>
      <c r="K35" s="22"/>
      <c r="L35" s="22">
        <v>3928.12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4" customHeight="1" spans="1:23">
      <c r="A36" s="128" t="s">
        <v>48</v>
      </c>
      <c r="B36" s="121" t="s">
        <v>194</v>
      </c>
      <c r="C36" s="23" t="s">
        <v>195</v>
      </c>
      <c r="D36" s="23" t="s">
        <v>66</v>
      </c>
      <c r="E36" s="23" t="s">
        <v>67</v>
      </c>
      <c r="F36" s="23" t="s">
        <v>220</v>
      </c>
      <c r="G36" s="23" t="s">
        <v>221</v>
      </c>
      <c r="H36" s="22">
        <v>169297.5</v>
      </c>
      <c r="I36" s="22">
        <v>169297.5</v>
      </c>
      <c r="J36" s="22">
        <v>42324.38</v>
      </c>
      <c r="K36" s="22"/>
      <c r="L36" s="22">
        <v>126973.12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1.4" customHeight="1" spans="1:23">
      <c r="A37" s="128" t="s">
        <v>48</v>
      </c>
      <c r="B37" s="121" t="s">
        <v>194</v>
      </c>
      <c r="C37" s="23" t="s">
        <v>195</v>
      </c>
      <c r="D37" s="23" t="s">
        <v>66</v>
      </c>
      <c r="E37" s="23" t="s">
        <v>67</v>
      </c>
      <c r="F37" s="23" t="s">
        <v>222</v>
      </c>
      <c r="G37" s="23" t="s">
        <v>223</v>
      </c>
      <c r="H37" s="22">
        <v>193955.34</v>
      </c>
      <c r="I37" s="22">
        <v>193955.34</v>
      </c>
      <c r="J37" s="22">
        <v>48488.84</v>
      </c>
      <c r="K37" s="22"/>
      <c r="L37" s="22">
        <v>145466.5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31.4" customHeight="1" spans="1:23">
      <c r="A38" s="128" t="s">
        <v>48</v>
      </c>
      <c r="B38" s="121" t="s">
        <v>194</v>
      </c>
      <c r="C38" s="23" t="s">
        <v>195</v>
      </c>
      <c r="D38" s="23" t="s">
        <v>66</v>
      </c>
      <c r="E38" s="23" t="s">
        <v>67</v>
      </c>
      <c r="F38" s="23" t="s">
        <v>189</v>
      </c>
      <c r="G38" s="23" t="s">
        <v>190</v>
      </c>
      <c r="H38" s="22">
        <v>75540</v>
      </c>
      <c r="I38" s="22">
        <v>75540</v>
      </c>
      <c r="J38" s="22">
        <v>18885</v>
      </c>
      <c r="K38" s="22"/>
      <c r="L38" s="22">
        <v>56655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31.4" customHeight="1" spans="1:23">
      <c r="A39" s="128" t="s">
        <v>48</v>
      </c>
      <c r="B39" s="121" t="s">
        <v>194</v>
      </c>
      <c r="C39" s="23" t="s">
        <v>195</v>
      </c>
      <c r="D39" s="23" t="s">
        <v>66</v>
      </c>
      <c r="E39" s="23" t="s">
        <v>67</v>
      </c>
      <c r="F39" s="23" t="s">
        <v>224</v>
      </c>
      <c r="G39" s="23" t="s">
        <v>225</v>
      </c>
      <c r="H39" s="22">
        <v>170421.9</v>
      </c>
      <c r="I39" s="22">
        <v>170421.9</v>
      </c>
      <c r="J39" s="22">
        <v>42605.48</v>
      </c>
      <c r="K39" s="22"/>
      <c r="L39" s="22">
        <v>127816.42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ht="31.4" customHeight="1" spans="1:23">
      <c r="A40" s="128" t="s">
        <v>48</v>
      </c>
      <c r="B40" s="121" t="s">
        <v>194</v>
      </c>
      <c r="C40" s="23" t="s">
        <v>195</v>
      </c>
      <c r="D40" s="23" t="s">
        <v>66</v>
      </c>
      <c r="E40" s="23" t="s">
        <v>67</v>
      </c>
      <c r="F40" s="23" t="s">
        <v>226</v>
      </c>
      <c r="G40" s="23" t="s">
        <v>227</v>
      </c>
      <c r="H40" s="22">
        <v>70500</v>
      </c>
      <c r="I40" s="22">
        <v>70500</v>
      </c>
      <c r="J40" s="22"/>
      <c r="K40" s="22"/>
      <c r="L40" s="22">
        <v>70500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ht="31.4" customHeight="1" spans="1:23">
      <c r="A41" s="128" t="s">
        <v>48</v>
      </c>
      <c r="B41" s="121" t="s">
        <v>194</v>
      </c>
      <c r="C41" s="23" t="s">
        <v>195</v>
      </c>
      <c r="D41" s="23" t="s">
        <v>76</v>
      </c>
      <c r="E41" s="23" t="s">
        <v>77</v>
      </c>
      <c r="F41" s="23" t="s">
        <v>224</v>
      </c>
      <c r="G41" s="23" t="s">
        <v>225</v>
      </c>
      <c r="H41" s="22">
        <v>56520</v>
      </c>
      <c r="I41" s="22">
        <v>56520</v>
      </c>
      <c r="J41" s="22">
        <v>14130</v>
      </c>
      <c r="K41" s="22"/>
      <c r="L41" s="22">
        <v>42390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ht="31.4" customHeight="1" spans="1:23">
      <c r="A42" s="128" t="s">
        <v>48</v>
      </c>
      <c r="B42" s="121" t="s">
        <v>228</v>
      </c>
      <c r="C42" s="23" t="s">
        <v>229</v>
      </c>
      <c r="D42" s="23" t="s">
        <v>66</v>
      </c>
      <c r="E42" s="23" t="s">
        <v>67</v>
      </c>
      <c r="F42" s="23" t="s">
        <v>165</v>
      </c>
      <c r="G42" s="23" t="s">
        <v>166</v>
      </c>
      <c r="H42" s="22">
        <v>2061864</v>
      </c>
      <c r="I42" s="22">
        <v>2061864</v>
      </c>
      <c r="J42" s="22">
        <v>515466</v>
      </c>
      <c r="K42" s="22"/>
      <c r="L42" s="22">
        <v>1546398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ht="31.4" customHeight="1" spans="1:23">
      <c r="A43" s="128" t="s">
        <v>48</v>
      </c>
      <c r="B43" s="121" t="s">
        <v>230</v>
      </c>
      <c r="C43" s="23" t="s">
        <v>160</v>
      </c>
      <c r="D43" s="23" t="s">
        <v>66</v>
      </c>
      <c r="E43" s="23" t="s">
        <v>67</v>
      </c>
      <c r="F43" s="23" t="s">
        <v>161</v>
      </c>
      <c r="G43" s="23" t="s">
        <v>162</v>
      </c>
      <c r="H43" s="22">
        <v>452403</v>
      </c>
      <c r="I43" s="22">
        <v>452403</v>
      </c>
      <c r="J43" s="22">
        <v>113100.75</v>
      </c>
      <c r="K43" s="22"/>
      <c r="L43" s="22">
        <v>339302.25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ht="31.4" customHeight="1" spans="1:23">
      <c r="A44" s="128" t="s">
        <v>48</v>
      </c>
      <c r="B44" s="121" t="s">
        <v>230</v>
      </c>
      <c r="C44" s="23" t="s">
        <v>160</v>
      </c>
      <c r="D44" s="23" t="s">
        <v>66</v>
      </c>
      <c r="E44" s="23" t="s">
        <v>67</v>
      </c>
      <c r="F44" s="23" t="s">
        <v>163</v>
      </c>
      <c r="G44" s="23" t="s">
        <v>164</v>
      </c>
      <c r="H44" s="22">
        <v>670446</v>
      </c>
      <c r="I44" s="22">
        <v>670446</v>
      </c>
      <c r="J44" s="22">
        <v>167611.5</v>
      </c>
      <c r="K44" s="22"/>
      <c r="L44" s="22">
        <v>502834.5</v>
      </c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ht="31.4" customHeight="1" spans="1:23">
      <c r="A45" s="128" t="s">
        <v>48</v>
      </c>
      <c r="B45" s="121" t="s">
        <v>230</v>
      </c>
      <c r="C45" s="23" t="s">
        <v>160</v>
      </c>
      <c r="D45" s="23" t="s">
        <v>66</v>
      </c>
      <c r="E45" s="23" t="s">
        <v>67</v>
      </c>
      <c r="F45" s="23" t="s">
        <v>165</v>
      </c>
      <c r="G45" s="23" t="s">
        <v>166</v>
      </c>
      <c r="H45" s="22">
        <v>41450.25</v>
      </c>
      <c r="I45" s="22">
        <v>41450.25</v>
      </c>
      <c r="J45" s="22">
        <v>10362.56</v>
      </c>
      <c r="K45" s="22"/>
      <c r="L45" s="22">
        <v>31087.69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ht="40" customHeight="1" spans="1:23">
      <c r="A46" s="128" t="s">
        <v>48</v>
      </c>
      <c r="B46" s="121" t="s">
        <v>231</v>
      </c>
      <c r="C46" s="23" t="s">
        <v>168</v>
      </c>
      <c r="D46" s="23" t="s">
        <v>80</v>
      </c>
      <c r="E46" s="23" t="s">
        <v>81</v>
      </c>
      <c r="F46" s="23" t="s">
        <v>169</v>
      </c>
      <c r="G46" s="23" t="s">
        <v>170</v>
      </c>
      <c r="H46" s="22">
        <v>199889.44</v>
      </c>
      <c r="I46" s="22">
        <v>199889.44</v>
      </c>
      <c r="J46" s="22">
        <v>49972.36</v>
      </c>
      <c r="K46" s="22"/>
      <c r="L46" s="22">
        <v>149917.08</v>
      </c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ht="31.4" customHeight="1" spans="1:23">
      <c r="A47" s="128" t="s">
        <v>48</v>
      </c>
      <c r="B47" s="121" t="s">
        <v>231</v>
      </c>
      <c r="C47" s="23" t="s">
        <v>168</v>
      </c>
      <c r="D47" s="23" t="s">
        <v>84</v>
      </c>
      <c r="E47" s="23" t="s">
        <v>83</v>
      </c>
      <c r="F47" s="23" t="s">
        <v>171</v>
      </c>
      <c r="G47" s="23" t="s">
        <v>172</v>
      </c>
      <c r="H47" s="22">
        <v>1955.98</v>
      </c>
      <c r="I47" s="22">
        <v>1955.98</v>
      </c>
      <c r="J47" s="22">
        <v>489</v>
      </c>
      <c r="K47" s="22"/>
      <c r="L47" s="22">
        <v>1466.98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ht="31.4" customHeight="1" spans="1:23">
      <c r="A48" s="128" t="s">
        <v>48</v>
      </c>
      <c r="B48" s="121" t="s">
        <v>231</v>
      </c>
      <c r="C48" s="23" t="s">
        <v>168</v>
      </c>
      <c r="D48" s="23" t="s">
        <v>89</v>
      </c>
      <c r="E48" s="23" t="s">
        <v>90</v>
      </c>
      <c r="F48" s="23" t="s">
        <v>173</v>
      </c>
      <c r="G48" s="23" t="s">
        <v>174</v>
      </c>
      <c r="H48" s="22">
        <v>134925.37</v>
      </c>
      <c r="I48" s="22">
        <v>134925.37</v>
      </c>
      <c r="J48" s="22">
        <v>33731.34</v>
      </c>
      <c r="K48" s="22"/>
      <c r="L48" s="22">
        <v>101194.03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ht="31.4" customHeight="1" spans="1:23">
      <c r="A49" s="128" t="s">
        <v>48</v>
      </c>
      <c r="B49" s="121" t="s">
        <v>231</v>
      </c>
      <c r="C49" s="23" t="s">
        <v>168</v>
      </c>
      <c r="D49" s="23" t="s">
        <v>93</v>
      </c>
      <c r="E49" s="23" t="s">
        <v>94</v>
      </c>
      <c r="F49" s="23" t="s">
        <v>177</v>
      </c>
      <c r="G49" s="23" t="s">
        <v>178</v>
      </c>
      <c r="H49" s="22">
        <v>62465.45</v>
      </c>
      <c r="I49" s="22">
        <v>62465.45</v>
      </c>
      <c r="J49" s="22">
        <v>15616.36</v>
      </c>
      <c r="K49" s="22"/>
      <c r="L49" s="22">
        <v>46849.09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ht="45" customHeight="1" spans="1:23">
      <c r="A50" s="128" t="s">
        <v>48</v>
      </c>
      <c r="B50" s="121" t="s">
        <v>231</v>
      </c>
      <c r="C50" s="23" t="s">
        <v>168</v>
      </c>
      <c r="D50" s="23" t="s">
        <v>95</v>
      </c>
      <c r="E50" s="23" t="s">
        <v>96</v>
      </c>
      <c r="F50" s="23" t="s">
        <v>171</v>
      </c>
      <c r="G50" s="23" t="s">
        <v>172</v>
      </c>
      <c r="H50" s="22">
        <v>3900</v>
      </c>
      <c r="I50" s="22">
        <v>3900</v>
      </c>
      <c r="J50" s="22">
        <v>3900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ht="31.4" customHeight="1" spans="1:23">
      <c r="A51" s="128" t="s">
        <v>48</v>
      </c>
      <c r="B51" s="121" t="s">
        <v>232</v>
      </c>
      <c r="C51" s="23" t="s">
        <v>107</v>
      </c>
      <c r="D51" s="23" t="s">
        <v>106</v>
      </c>
      <c r="E51" s="23" t="s">
        <v>107</v>
      </c>
      <c r="F51" s="23" t="s">
        <v>180</v>
      </c>
      <c r="G51" s="23" t="s">
        <v>107</v>
      </c>
      <c r="H51" s="22">
        <v>143192.44</v>
      </c>
      <c r="I51" s="22">
        <v>143192.44</v>
      </c>
      <c r="J51" s="22">
        <v>35798.11</v>
      </c>
      <c r="K51" s="22"/>
      <c r="L51" s="22">
        <v>107394.33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ht="31.4" customHeight="1" spans="1:23">
      <c r="A52" s="128" t="s">
        <v>48</v>
      </c>
      <c r="B52" s="121" t="s">
        <v>233</v>
      </c>
      <c r="C52" s="23" t="s">
        <v>188</v>
      </c>
      <c r="D52" s="23" t="s">
        <v>66</v>
      </c>
      <c r="E52" s="23" t="s">
        <v>67</v>
      </c>
      <c r="F52" s="23" t="s">
        <v>189</v>
      </c>
      <c r="G52" s="23" t="s">
        <v>190</v>
      </c>
      <c r="H52" s="22">
        <v>105840</v>
      </c>
      <c r="I52" s="22">
        <v>105840</v>
      </c>
      <c r="J52" s="22">
        <v>26460</v>
      </c>
      <c r="K52" s="22"/>
      <c r="L52" s="22">
        <v>79380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ht="31.4" customHeight="1" spans="1:23">
      <c r="A53" s="128" t="s">
        <v>48</v>
      </c>
      <c r="B53" s="121" t="s">
        <v>234</v>
      </c>
      <c r="C53" s="23" t="s">
        <v>192</v>
      </c>
      <c r="D53" s="23" t="s">
        <v>66</v>
      </c>
      <c r="E53" s="23" t="s">
        <v>67</v>
      </c>
      <c r="F53" s="23" t="s">
        <v>193</v>
      </c>
      <c r="G53" s="23" t="s">
        <v>192</v>
      </c>
      <c r="H53" s="22">
        <v>27532.1</v>
      </c>
      <c r="I53" s="22">
        <v>27532.1</v>
      </c>
      <c r="J53" s="22">
        <v>6883.03</v>
      </c>
      <c r="K53" s="22"/>
      <c r="L53" s="22">
        <v>20649.07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ht="31.4" customHeight="1" spans="1:23">
      <c r="A54" s="128" t="s">
        <v>48</v>
      </c>
      <c r="B54" s="121" t="s">
        <v>235</v>
      </c>
      <c r="C54" s="23" t="s">
        <v>195</v>
      </c>
      <c r="D54" s="23" t="s">
        <v>66</v>
      </c>
      <c r="E54" s="23" t="s">
        <v>67</v>
      </c>
      <c r="F54" s="23" t="s">
        <v>196</v>
      </c>
      <c r="G54" s="23" t="s">
        <v>197</v>
      </c>
      <c r="H54" s="22">
        <v>97616.22</v>
      </c>
      <c r="I54" s="22">
        <v>97616.22</v>
      </c>
      <c r="J54" s="22">
        <v>24404.06</v>
      </c>
      <c r="K54" s="22"/>
      <c r="L54" s="22">
        <v>73212.16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ht="31.4" customHeight="1" spans="1:23">
      <c r="A55" s="128" t="s">
        <v>48</v>
      </c>
      <c r="B55" s="121" t="s">
        <v>235</v>
      </c>
      <c r="C55" s="23" t="s">
        <v>195</v>
      </c>
      <c r="D55" s="23" t="s">
        <v>66</v>
      </c>
      <c r="E55" s="23" t="s">
        <v>67</v>
      </c>
      <c r="F55" s="23" t="s">
        <v>216</v>
      </c>
      <c r="G55" s="23" t="s">
        <v>217</v>
      </c>
      <c r="H55" s="22">
        <v>2167.5</v>
      </c>
      <c r="I55" s="22">
        <v>2167.5</v>
      </c>
      <c r="J55" s="22">
        <v>541.88</v>
      </c>
      <c r="K55" s="22"/>
      <c r="L55" s="22">
        <v>1625.62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ht="31.4" customHeight="1" spans="1:23">
      <c r="A56" s="128" t="s">
        <v>48</v>
      </c>
      <c r="B56" s="121" t="s">
        <v>235</v>
      </c>
      <c r="C56" s="23" t="s">
        <v>195</v>
      </c>
      <c r="D56" s="23" t="s">
        <v>66</v>
      </c>
      <c r="E56" s="23" t="s">
        <v>67</v>
      </c>
      <c r="F56" s="23" t="s">
        <v>222</v>
      </c>
      <c r="G56" s="23" t="s">
        <v>223</v>
      </c>
      <c r="H56" s="22">
        <v>27532.1</v>
      </c>
      <c r="I56" s="22">
        <v>27532.1</v>
      </c>
      <c r="J56" s="22">
        <v>6883.03</v>
      </c>
      <c r="K56" s="22"/>
      <c r="L56" s="22">
        <v>20649.07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ht="31.4" customHeight="1" spans="1:23">
      <c r="A57" s="128" t="s">
        <v>48</v>
      </c>
      <c r="B57" s="121" t="s">
        <v>235</v>
      </c>
      <c r="C57" s="23" t="s">
        <v>195</v>
      </c>
      <c r="D57" s="23" t="s">
        <v>66</v>
      </c>
      <c r="E57" s="23" t="s">
        <v>67</v>
      </c>
      <c r="F57" s="23" t="s">
        <v>189</v>
      </c>
      <c r="G57" s="23" t="s">
        <v>190</v>
      </c>
      <c r="H57" s="22">
        <v>10080</v>
      </c>
      <c r="I57" s="22">
        <v>10080</v>
      </c>
      <c r="J57" s="22">
        <v>2520</v>
      </c>
      <c r="K57" s="22"/>
      <c r="L57" s="22">
        <v>7560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ht="31.4" customHeight="1" spans="1:23">
      <c r="A58" s="128" t="s">
        <v>48</v>
      </c>
      <c r="B58" s="121" t="s">
        <v>235</v>
      </c>
      <c r="C58" s="23" t="s">
        <v>195</v>
      </c>
      <c r="D58" s="23" t="s">
        <v>66</v>
      </c>
      <c r="E58" s="23" t="s">
        <v>67</v>
      </c>
      <c r="F58" s="23" t="s">
        <v>224</v>
      </c>
      <c r="G58" s="23" t="s">
        <v>225</v>
      </c>
      <c r="H58" s="22">
        <v>1000</v>
      </c>
      <c r="I58" s="22">
        <v>1000</v>
      </c>
      <c r="J58" s="22">
        <v>250</v>
      </c>
      <c r="K58" s="22"/>
      <c r="L58" s="22">
        <v>750</v>
      </c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ht="31.4" customHeight="1" spans="1:23">
      <c r="A59" s="128" t="s">
        <v>48</v>
      </c>
      <c r="B59" s="121" t="s">
        <v>236</v>
      </c>
      <c r="C59" s="23" t="s">
        <v>229</v>
      </c>
      <c r="D59" s="23" t="s">
        <v>66</v>
      </c>
      <c r="E59" s="23" t="s">
        <v>67</v>
      </c>
      <c r="F59" s="23" t="s">
        <v>165</v>
      </c>
      <c r="G59" s="23" t="s">
        <v>166</v>
      </c>
      <c r="H59" s="22">
        <v>284886</v>
      </c>
      <c r="I59" s="22">
        <v>284886</v>
      </c>
      <c r="J59" s="22">
        <v>71221.5</v>
      </c>
      <c r="K59" s="22"/>
      <c r="L59" s="22">
        <v>213664.5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ht="31.4" customHeight="1" spans="1:23">
      <c r="A60" s="128" t="s">
        <v>48</v>
      </c>
      <c r="B60" s="121" t="s">
        <v>237</v>
      </c>
      <c r="C60" s="23" t="s">
        <v>238</v>
      </c>
      <c r="D60" s="23" t="s">
        <v>68</v>
      </c>
      <c r="E60" s="23" t="s">
        <v>69</v>
      </c>
      <c r="F60" s="23" t="s">
        <v>161</v>
      </c>
      <c r="G60" s="23" t="s">
        <v>162</v>
      </c>
      <c r="H60" s="22">
        <v>246192</v>
      </c>
      <c r="I60" s="22">
        <v>246192</v>
      </c>
      <c r="J60" s="22">
        <v>61548</v>
      </c>
      <c r="K60" s="22"/>
      <c r="L60" s="22">
        <v>184644</v>
      </c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ht="31.4" customHeight="1" spans="1:23">
      <c r="A61" s="128" t="s">
        <v>48</v>
      </c>
      <c r="B61" s="121" t="s">
        <v>237</v>
      </c>
      <c r="C61" s="23" t="s">
        <v>238</v>
      </c>
      <c r="D61" s="23" t="s">
        <v>68</v>
      </c>
      <c r="E61" s="23" t="s">
        <v>69</v>
      </c>
      <c r="F61" s="23" t="s">
        <v>165</v>
      </c>
      <c r="G61" s="23" t="s">
        <v>166</v>
      </c>
      <c r="H61" s="22">
        <v>20516</v>
      </c>
      <c r="I61" s="22">
        <v>20516</v>
      </c>
      <c r="J61" s="22">
        <v>5129</v>
      </c>
      <c r="K61" s="22"/>
      <c r="L61" s="22">
        <v>15387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ht="31.4" customHeight="1" spans="1:23">
      <c r="A62" s="128" t="s">
        <v>48</v>
      </c>
      <c r="B62" s="121" t="s">
        <v>237</v>
      </c>
      <c r="C62" s="23" t="s">
        <v>238</v>
      </c>
      <c r="D62" s="23" t="s">
        <v>68</v>
      </c>
      <c r="E62" s="23" t="s">
        <v>69</v>
      </c>
      <c r="F62" s="23" t="s">
        <v>239</v>
      </c>
      <c r="G62" s="23" t="s">
        <v>240</v>
      </c>
      <c r="H62" s="22">
        <v>456120</v>
      </c>
      <c r="I62" s="22">
        <v>456120</v>
      </c>
      <c r="J62" s="22">
        <v>114030</v>
      </c>
      <c r="K62" s="22"/>
      <c r="L62" s="22">
        <v>342090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</row>
    <row r="63" ht="41" customHeight="1" spans="1:23">
      <c r="A63" s="128" t="s">
        <v>48</v>
      </c>
      <c r="B63" s="121" t="s">
        <v>241</v>
      </c>
      <c r="C63" s="23" t="s">
        <v>168</v>
      </c>
      <c r="D63" s="23" t="s">
        <v>80</v>
      </c>
      <c r="E63" s="23" t="s">
        <v>81</v>
      </c>
      <c r="F63" s="23" t="s">
        <v>169</v>
      </c>
      <c r="G63" s="23" t="s">
        <v>170</v>
      </c>
      <c r="H63" s="22">
        <v>98372.48</v>
      </c>
      <c r="I63" s="22">
        <v>98372.48</v>
      </c>
      <c r="J63" s="22">
        <v>24593.12</v>
      </c>
      <c r="K63" s="22"/>
      <c r="L63" s="22">
        <v>73779.36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ht="31.4" customHeight="1" spans="1:23">
      <c r="A64" s="128" t="s">
        <v>48</v>
      </c>
      <c r="B64" s="121" t="s">
        <v>241</v>
      </c>
      <c r="C64" s="23" t="s">
        <v>168</v>
      </c>
      <c r="D64" s="23" t="s">
        <v>84</v>
      </c>
      <c r="E64" s="23" t="s">
        <v>83</v>
      </c>
      <c r="F64" s="23" t="s">
        <v>171</v>
      </c>
      <c r="G64" s="23" t="s">
        <v>172</v>
      </c>
      <c r="H64" s="22">
        <v>4742.49</v>
      </c>
      <c r="I64" s="22">
        <v>4742.49</v>
      </c>
      <c r="J64" s="22">
        <v>1185.62</v>
      </c>
      <c r="K64" s="22"/>
      <c r="L64" s="22">
        <v>3556.87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ht="31.4" customHeight="1" spans="1:23">
      <c r="A65" s="128" t="s">
        <v>48</v>
      </c>
      <c r="B65" s="121" t="s">
        <v>241</v>
      </c>
      <c r="C65" s="23" t="s">
        <v>168</v>
      </c>
      <c r="D65" s="23" t="s">
        <v>91</v>
      </c>
      <c r="E65" s="23" t="s">
        <v>92</v>
      </c>
      <c r="F65" s="23" t="s">
        <v>173</v>
      </c>
      <c r="G65" s="23" t="s">
        <v>174</v>
      </c>
      <c r="H65" s="22">
        <v>66401.42</v>
      </c>
      <c r="I65" s="22">
        <v>66401.42</v>
      </c>
      <c r="J65" s="22">
        <v>16600.36</v>
      </c>
      <c r="K65" s="22"/>
      <c r="L65" s="22">
        <v>49801.06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ht="31.4" customHeight="1" spans="1:23">
      <c r="A66" s="128" t="s">
        <v>48</v>
      </c>
      <c r="B66" s="121" t="s">
        <v>241</v>
      </c>
      <c r="C66" s="23" t="s">
        <v>168</v>
      </c>
      <c r="D66" s="23" t="s">
        <v>93</v>
      </c>
      <c r="E66" s="23" t="s">
        <v>94</v>
      </c>
      <c r="F66" s="23" t="s">
        <v>177</v>
      </c>
      <c r="G66" s="23" t="s">
        <v>178</v>
      </c>
      <c r="H66" s="22">
        <v>30741.4</v>
      </c>
      <c r="I66" s="22">
        <v>30741.4</v>
      </c>
      <c r="J66" s="22">
        <v>7685.35</v>
      </c>
      <c r="K66" s="22"/>
      <c r="L66" s="22">
        <v>23056.05</v>
      </c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ht="42" customHeight="1" spans="1:23">
      <c r="A67" s="128" t="s">
        <v>48</v>
      </c>
      <c r="B67" s="121" t="s">
        <v>241</v>
      </c>
      <c r="C67" s="23" t="s">
        <v>168</v>
      </c>
      <c r="D67" s="23" t="s">
        <v>95</v>
      </c>
      <c r="E67" s="23" t="s">
        <v>96</v>
      </c>
      <c r="F67" s="23" t="s">
        <v>171</v>
      </c>
      <c r="G67" s="23" t="s">
        <v>172</v>
      </c>
      <c r="H67" s="22">
        <v>2730</v>
      </c>
      <c r="I67" s="22">
        <v>2730</v>
      </c>
      <c r="J67" s="22">
        <v>2730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ht="31.4" customHeight="1" spans="1:23">
      <c r="A68" s="128" t="s">
        <v>48</v>
      </c>
      <c r="B68" s="121" t="s">
        <v>242</v>
      </c>
      <c r="C68" s="23" t="s">
        <v>107</v>
      </c>
      <c r="D68" s="23" t="s">
        <v>106</v>
      </c>
      <c r="E68" s="23" t="s">
        <v>107</v>
      </c>
      <c r="F68" s="23" t="s">
        <v>180</v>
      </c>
      <c r="G68" s="23" t="s">
        <v>107</v>
      </c>
      <c r="H68" s="22">
        <v>63895.4</v>
      </c>
      <c r="I68" s="22">
        <v>63895.4</v>
      </c>
      <c r="J68" s="22">
        <v>15973.85</v>
      </c>
      <c r="K68" s="22"/>
      <c r="L68" s="22">
        <v>47921.55</v>
      </c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</row>
    <row r="69" ht="31.4" customHeight="1" spans="1:23">
      <c r="A69" s="128" t="s">
        <v>48</v>
      </c>
      <c r="B69" s="121" t="s">
        <v>243</v>
      </c>
      <c r="C69" s="23" t="s">
        <v>192</v>
      </c>
      <c r="D69" s="23" t="s">
        <v>68</v>
      </c>
      <c r="E69" s="23" t="s">
        <v>69</v>
      </c>
      <c r="F69" s="23" t="s">
        <v>193</v>
      </c>
      <c r="G69" s="23" t="s">
        <v>192</v>
      </c>
      <c r="H69" s="22">
        <v>14456.56</v>
      </c>
      <c r="I69" s="22">
        <v>14456.56</v>
      </c>
      <c r="J69" s="22">
        <v>3614.14</v>
      </c>
      <c r="K69" s="22"/>
      <c r="L69" s="22">
        <v>10842.42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ht="31.4" customHeight="1" spans="1:23">
      <c r="A70" s="128" t="s">
        <v>48</v>
      </c>
      <c r="B70" s="121" t="s">
        <v>244</v>
      </c>
      <c r="C70" s="23" t="s">
        <v>195</v>
      </c>
      <c r="D70" s="23" t="s">
        <v>68</v>
      </c>
      <c r="E70" s="23" t="s">
        <v>69</v>
      </c>
      <c r="F70" s="23" t="s">
        <v>200</v>
      </c>
      <c r="G70" s="23" t="s">
        <v>201</v>
      </c>
      <c r="H70" s="22">
        <v>36593.58</v>
      </c>
      <c r="I70" s="22">
        <v>36593.58</v>
      </c>
      <c r="J70" s="22">
        <v>9148.4</v>
      </c>
      <c r="K70" s="22"/>
      <c r="L70" s="22">
        <v>27445.18</v>
      </c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ht="31.4" customHeight="1" spans="1:23">
      <c r="A71" s="128" t="s">
        <v>48</v>
      </c>
      <c r="B71" s="121" t="s">
        <v>244</v>
      </c>
      <c r="C71" s="23" t="s">
        <v>195</v>
      </c>
      <c r="D71" s="23" t="s">
        <v>68</v>
      </c>
      <c r="E71" s="23" t="s">
        <v>69</v>
      </c>
      <c r="F71" s="23" t="s">
        <v>216</v>
      </c>
      <c r="G71" s="23" t="s">
        <v>217</v>
      </c>
      <c r="H71" s="22">
        <v>1208.75</v>
      </c>
      <c r="I71" s="22">
        <v>1208.75</v>
      </c>
      <c r="J71" s="22">
        <v>302.19</v>
      </c>
      <c r="K71" s="22"/>
      <c r="L71" s="22">
        <v>906.56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ht="31.4" customHeight="1" spans="1:23">
      <c r="A72" s="128" t="s">
        <v>48</v>
      </c>
      <c r="B72" s="121" t="s">
        <v>244</v>
      </c>
      <c r="C72" s="23" t="s">
        <v>195</v>
      </c>
      <c r="D72" s="23" t="s">
        <v>68</v>
      </c>
      <c r="E72" s="23" t="s">
        <v>69</v>
      </c>
      <c r="F72" s="23" t="s">
        <v>222</v>
      </c>
      <c r="G72" s="23" t="s">
        <v>223</v>
      </c>
      <c r="H72" s="22">
        <v>14456.56</v>
      </c>
      <c r="I72" s="22">
        <v>14456.56</v>
      </c>
      <c r="J72" s="22">
        <v>3614.14</v>
      </c>
      <c r="K72" s="22"/>
      <c r="L72" s="22">
        <v>10842.42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ht="31.4" customHeight="1" spans="1:23">
      <c r="A73" s="128" t="s">
        <v>48</v>
      </c>
      <c r="B73" s="121" t="s">
        <v>244</v>
      </c>
      <c r="C73" s="23" t="s">
        <v>195</v>
      </c>
      <c r="D73" s="23" t="s">
        <v>68</v>
      </c>
      <c r="E73" s="23" t="s">
        <v>69</v>
      </c>
      <c r="F73" s="23" t="s">
        <v>224</v>
      </c>
      <c r="G73" s="23" t="s">
        <v>225</v>
      </c>
      <c r="H73" s="22">
        <v>600</v>
      </c>
      <c r="I73" s="22">
        <v>600</v>
      </c>
      <c r="J73" s="22">
        <v>150</v>
      </c>
      <c r="K73" s="22"/>
      <c r="L73" s="22">
        <v>450</v>
      </c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ht="31.4" customHeight="1" spans="1:23">
      <c r="A74" s="128" t="s">
        <v>48</v>
      </c>
      <c r="B74" s="121" t="s">
        <v>244</v>
      </c>
      <c r="C74" s="23" t="s">
        <v>195</v>
      </c>
      <c r="D74" s="23" t="s">
        <v>78</v>
      </c>
      <c r="E74" s="23" t="s">
        <v>79</v>
      </c>
      <c r="F74" s="23" t="s">
        <v>224</v>
      </c>
      <c r="G74" s="23" t="s">
        <v>225</v>
      </c>
      <c r="H74" s="22">
        <v>540</v>
      </c>
      <c r="I74" s="22">
        <v>540</v>
      </c>
      <c r="J74" s="22">
        <v>135</v>
      </c>
      <c r="K74" s="22"/>
      <c r="L74" s="22">
        <v>405</v>
      </c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ht="18.75" customHeight="1" spans="1:23">
      <c r="A75" s="37" t="s">
        <v>108</v>
      </c>
      <c r="B75" s="38"/>
      <c r="C75" s="38"/>
      <c r="D75" s="38"/>
      <c r="E75" s="38"/>
      <c r="F75" s="38"/>
      <c r="G75" s="39"/>
      <c r="H75" s="22">
        <v>21208387.35</v>
      </c>
      <c r="I75" s="22">
        <v>21208387.35</v>
      </c>
      <c r="J75" s="22">
        <v>5278374.41</v>
      </c>
      <c r="K75" s="22"/>
      <c r="L75" s="22">
        <v>15930012.94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</sheetData>
  <mergeCells count="30">
    <mergeCell ref="A2:W2"/>
    <mergeCell ref="A3:G3"/>
    <mergeCell ref="H4:W4"/>
    <mergeCell ref="I5:M5"/>
    <mergeCell ref="N5:P5"/>
    <mergeCell ref="R5:W5"/>
    <mergeCell ref="A75:G7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9" scale="4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D3" workbookViewId="0">
      <selection activeCell="R3" sqref="Q3:R3"/>
    </sheetView>
  </sheetViews>
  <sheetFormatPr defaultColWidth="9.14166666666667" defaultRowHeight="14.25" customHeight="1"/>
  <cols>
    <col min="1" max="1" width="12" customWidth="1"/>
    <col min="2" max="2" width="18.875" customWidth="1"/>
    <col min="3" max="3" width="31.3166666666667" customWidth="1"/>
    <col min="4" max="4" width="21.5" customWidth="1"/>
    <col min="5" max="5" width="7.375" customWidth="1"/>
    <col min="6" max="6" width="8.25" customWidth="1"/>
    <col min="7" max="7" width="8.125" customWidth="1"/>
    <col min="8" max="8" width="15.125" customWidth="1"/>
    <col min="9" max="9" width="13.25" customWidth="1"/>
    <col min="10" max="10" width="11.625" customWidth="1"/>
    <col min="11" max="11" width="11" customWidth="1"/>
    <col min="12" max="12" width="7.625" customWidth="1"/>
    <col min="13" max="13" width="8.25" customWidth="1"/>
    <col min="14" max="14" width="8" customWidth="1"/>
    <col min="15" max="15" width="8.5" customWidth="1"/>
    <col min="16" max="16" width="9.5" customWidth="1"/>
    <col min="17" max="17" width="7.75" customWidth="1"/>
    <col min="18" max="18" width="10.5" customWidth="1"/>
    <col min="19" max="19" width="9.375" customWidth="1"/>
    <col min="20" max="20" width="8.875" customWidth="1"/>
    <col min="21" max="21" width="7.75" customWidth="1"/>
    <col min="22" max="22" width="9.375" customWidth="1"/>
    <col min="23" max="23" width="11" customWidth="1"/>
  </cols>
  <sheetData>
    <row r="1" ht="13.5" customHeight="1" spans="5:23">
      <c r="E1" s="1"/>
      <c r="F1" s="1"/>
      <c r="G1" s="1"/>
      <c r="H1" s="1"/>
      <c r="U1" s="126"/>
      <c r="W1" s="61" t="s">
        <v>245</v>
      </c>
    </row>
    <row r="2" ht="27.75" customHeight="1" spans="1:23">
      <c r="A2" s="34" t="s">
        <v>246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3.5" customHeight="1" spans="1:23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120" t="str">
        <f t="shared" ref="A3:B3" si="0">"单位名称："&amp;"中国共产党云南省委员会军民融合发展委员会办公室"</f>
        <v>单位名称：中国共产党云南省委员会军民融合发展委员会办公室</v>
      </c>
      <c r="C3" s="120"/>
      <c r="D3" s="120"/>
      <c r="E3" s="120"/>
      <c r="F3" s="120"/>
      <c r="G3" s="120"/>
      <c r="H3" s="120"/>
      <c r="I3" s="120"/>
      <c r="J3" s="6"/>
      <c r="K3" s="6"/>
      <c r="L3" s="6"/>
      <c r="M3" s="6"/>
      <c r="N3" s="6"/>
      <c r="O3" s="6"/>
      <c r="P3" s="6"/>
      <c r="Q3" s="6"/>
      <c r="U3" s="126"/>
      <c r="W3" s="108" t="s">
        <v>135</v>
      </c>
    </row>
    <row r="4" ht="21.75" customHeight="1" spans="1:23">
      <c r="A4" s="8" t="s">
        <v>247</v>
      </c>
      <c r="B4" s="8" t="s">
        <v>145</v>
      </c>
      <c r="C4" s="8" t="s">
        <v>146</v>
      </c>
      <c r="D4" s="8" t="s">
        <v>248</v>
      </c>
      <c r="E4" s="9" t="s">
        <v>147</v>
      </c>
      <c r="F4" s="9" t="s">
        <v>148</v>
      </c>
      <c r="G4" s="9" t="s">
        <v>149</v>
      </c>
      <c r="H4" s="9" t="s">
        <v>150</v>
      </c>
      <c r="I4" s="69" t="s">
        <v>33</v>
      </c>
      <c r="J4" s="69" t="s">
        <v>249</v>
      </c>
      <c r="K4" s="69"/>
      <c r="L4" s="69"/>
      <c r="M4" s="69"/>
      <c r="N4" s="123" t="s">
        <v>152</v>
      </c>
      <c r="O4" s="123"/>
      <c r="P4" s="123"/>
      <c r="Q4" s="9" t="s">
        <v>39</v>
      </c>
      <c r="R4" s="10" t="s">
        <v>54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9"/>
      <c r="J5" s="54" t="s">
        <v>36</v>
      </c>
      <c r="K5" s="54"/>
      <c r="L5" s="54" t="s">
        <v>37</v>
      </c>
      <c r="M5" s="54" t="s">
        <v>38</v>
      </c>
      <c r="N5" s="124" t="s">
        <v>36</v>
      </c>
      <c r="O5" s="124" t="s">
        <v>37</v>
      </c>
      <c r="P5" s="124" t="s">
        <v>38</v>
      </c>
      <c r="Q5" s="14"/>
      <c r="R5" s="9" t="s">
        <v>35</v>
      </c>
      <c r="S5" s="9" t="s">
        <v>46</v>
      </c>
      <c r="T5" s="9" t="s">
        <v>158</v>
      </c>
      <c r="U5" s="9" t="s">
        <v>42</v>
      </c>
      <c r="V5" s="9" t="s">
        <v>43</v>
      </c>
      <c r="W5" s="9" t="s">
        <v>44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9"/>
      <c r="J6" s="54" t="s">
        <v>35</v>
      </c>
      <c r="K6" s="54" t="s">
        <v>250</v>
      </c>
      <c r="L6" s="54"/>
      <c r="M6" s="5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21"/>
      <c r="C8" s="23" t="s">
        <v>251</v>
      </c>
      <c r="D8" s="23"/>
      <c r="E8" s="23"/>
      <c r="F8" s="23"/>
      <c r="G8" s="23"/>
      <c r="H8" s="23"/>
      <c r="I8" s="125">
        <v>1400000</v>
      </c>
      <c r="J8" s="125">
        <v>1400000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99"/>
      <c r="V8" s="125"/>
      <c r="W8" s="125"/>
    </row>
    <row r="9" ht="32.9" customHeight="1" spans="1:23">
      <c r="A9" s="23" t="s">
        <v>252</v>
      </c>
      <c r="B9" s="121" t="s">
        <v>253</v>
      </c>
      <c r="C9" s="23" t="s">
        <v>251</v>
      </c>
      <c r="D9" s="23" t="s">
        <v>48</v>
      </c>
      <c r="E9" s="23" t="s">
        <v>66</v>
      </c>
      <c r="F9" s="23" t="s">
        <v>67</v>
      </c>
      <c r="G9" s="23" t="s">
        <v>210</v>
      </c>
      <c r="H9" s="23" t="s">
        <v>211</v>
      </c>
      <c r="I9" s="125">
        <v>1260000</v>
      </c>
      <c r="J9" s="125">
        <v>1260000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99"/>
      <c r="V9" s="125"/>
      <c r="W9" s="125"/>
    </row>
    <row r="10" ht="32.9" customHeight="1" spans="1:23">
      <c r="A10" s="23" t="s">
        <v>252</v>
      </c>
      <c r="B10" s="121" t="s">
        <v>253</v>
      </c>
      <c r="C10" s="23" t="s">
        <v>251</v>
      </c>
      <c r="D10" s="23" t="s">
        <v>48</v>
      </c>
      <c r="E10" s="23" t="s">
        <v>66</v>
      </c>
      <c r="F10" s="23" t="s">
        <v>67</v>
      </c>
      <c r="G10" s="23" t="s">
        <v>224</v>
      </c>
      <c r="H10" s="23" t="s">
        <v>225</v>
      </c>
      <c r="I10" s="125">
        <v>140000</v>
      </c>
      <c r="J10" s="125">
        <v>140000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99"/>
      <c r="V10" s="125"/>
      <c r="W10" s="125"/>
    </row>
    <row r="11" ht="32.9" customHeight="1" spans="1:23">
      <c r="A11" s="23"/>
      <c r="B11" s="23"/>
      <c r="C11" s="23" t="s">
        <v>254</v>
      </c>
      <c r="D11" s="23"/>
      <c r="E11" s="23"/>
      <c r="F11" s="23"/>
      <c r="G11" s="23"/>
      <c r="H11" s="23"/>
      <c r="I11" s="125">
        <v>205000</v>
      </c>
      <c r="J11" s="125">
        <v>205000</v>
      </c>
      <c r="K11" s="125">
        <v>205000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99"/>
      <c r="V11" s="125"/>
      <c r="W11" s="125"/>
    </row>
    <row r="12" ht="32.9" customHeight="1" spans="1:23">
      <c r="A12" s="23" t="s">
        <v>252</v>
      </c>
      <c r="B12" s="121" t="s">
        <v>255</v>
      </c>
      <c r="C12" s="23" t="s">
        <v>254</v>
      </c>
      <c r="D12" s="23" t="s">
        <v>48</v>
      </c>
      <c r="E12" s="23" t="s">
        <v>68</v>
      </c>
      <c r="F12" s="23" t="s">
        <v>69</v>
      </c>
      <c r="G12" s="23" t="s">
        <v>206</v>
      </c>
      <c r="H12" s="23" t="s">
        <v>207</v>
      </c>
      <c r="I12" s="125">
        <v>42000</v>
      </c>
      <c r="J12" s="125">
        <v>42000</v>
      </c>
      <c r="K12" s="125">
        <v>42000</v>
      </c>
      <c r="L12" s="125"/>
      <c r="M12" s="125"/>
      <c r="N12" s="125"/>
      <c r="O12" s="125"/>
      <c r="P12" s="125"/>
      <c r="Q12" s="125"/>
      <c r="R12" s="125"/>
      <c r="S12" s="125"/>
      <c r="T12" s="125"/>
      <c r="U12" s="99"/>
      <c r="V12" s="125"/>
      <c r="W12" s="125"/>
    </row>
    <row r="13" ht="32.9" customHeight="1" spans="1:23">
      <c r="A13" s="23" t="s">
        <v>252</v>
      </c>
      <c r="B13" s="121" t="s">
        <v>255</v>
      </c>
      <c r="C13" s="23" t="s">
        <v>254</v>
      </c>
      <c r="D13" s="23" t="s">
        <v>48</v>
      </c>
      <c r="E13" s="23" t="s">
        <v>68</v>
      </c>
      <c r="F13" s="23" t="s">
        <v>69</v>
      </c>
      <c r="G13" s="23" t="s">
        <v>210</v>
      </c>
      <c r="H13" s="23" t="s">
        <v>211</v>
      </c>
      <c r="I13" s="125">
        <v>163000</v>
      </c>
      <c r="J13" s="125">
        <v>163000</v>
      </c>
      <c r="K13" s="125">
        <v>163000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99"/>
      <c r="V13" s="125"/>
      <c r="W13" s="125"/>
    </row>
    <row r="14" ht="32.9" customHeight="1" spans="1:23">
      <c r="A14" s="23"/>
      <c r="B14" s="23"/>
      <c r="C14" s="23" t="s">
        <v>256</v>
      </c>
      <c r="D14" s="23"/>
      <c r="E14" s="23"/>
      <c r="F14" s="23"/>
      <c r="G14" s="23"/>
      <c r="H14" s="23"/>
      <c r="I14" s="125">
        <v>220000</v>
      </c>
      <c r="J14" s="125">
        <v>220000</v>
      </c>
      <c r="K14" s="125">
        <v>220000</v>
      </c>
      <c r="L14" s="125"/>
      <c r="M14" s="125"/>
      <c r="N14" s="125"/>
      <c r="O14" s="125"/>
      <c r="P14" s="125"/>
      <c r="Q14" s="125"/>
      <c r="R14" s="125"/>
      <c r="S14" s="125"/>
      <c r="T14" s="125"/>
      <c r="U14" s="99"/>
      <c r="V14" s="125"/>
      <c r="W14" s="125"/>
    </row>
    <row r="15" ht="32.9" customHeight="1" spans="1:23">
      <c r="A15" s="23" t="s">
        <v>257</v>
      </c>
      <c r="B15" s="121" t="s">
        <v>258</v>
      </c>
      <c r="C15" s="23" t="s">
        <v>256</v>
      </c>
      <c r="D15" s="23" t="s">
        <v>48</v>
      </c>
      <c r="E15" s="23" t="s">
        <v>68</v>
      </c>
      <c r="F15" s="23" t="s">
        <v>69</v>
      </c>
      <c r="G15" s="23" t="s">
        <v>259</v>
      </c>
      <c r="H15" s="23" t="s">
        <v>260</v>
      </c>
      <c r="I15" s="125">
        <v>220000</v>
      </c>
      <c r="J15" s="125">
        <v>220000</v>
      </c>
      <c r="K15" s="125">
        <v>220000</v>
      </c>
      <c r="L15" s="125"/>
      <c r="M15" s="125"/>
      <c r="N15" s="125"/>
      <c r="O15" s="125"/>
      <c r="P15" s="125"/>
      <c r="Q15" s="125"/>
      <c r="R15" s="125"/>
      <c r="S15" s="125"/>
      <c r="T15" s="125"/>
      <c r="U15" s="99"/>
      <c r="V15" s="125"/>
      <c r="W15" s="125"/>
    </row>
    <row r="16" ht="32.9" customHeight="1" spans="1:23">
      <c r="A16" s="23"/>
      <c r="B16" s="23"/>
      <c r="C16" s="23" t="s">
        <v>261</v>
      </c>
      <c r="D16" s="23"/>
      <c r="E16" s="23"/>
      <c r="F16" s="23"/>
      <c r="G16" s="23"/>
      <c r="H16" s="23"/>
      <c r="I16" s="125">
        <v>3732535.55</v>
      </c>
      <c r="J16" s="125"/>
      <c r="K16" s="125"/>
      <c r="L16" s="125"/>
      <c r="M16" s="125"/>
      <c r="N16" s="125"/>
      <c r="O16" s="125"/>
      <c r="P16" s="125"/>
      <c r="Q16" s="125"/>
      <c r="R16" s="125">
        <v>3732535.55</v>
      </c>
      <c r="S16" s="125"/>
      <c r="T16" s="125"/>
      <c r="U16" s="99"/>
      <c r="V16" s="125"/>
      <c r="W16" s="125">
        <v>3732535.55</v>
      </c>
    </row>
    <row r="17" ht="32.9" customHeight="1" spans="1:23">
      <c r="A17" s="23" t="s">
        <v>262</v>
      </c>
      <c r="B17" s="121" t="s">
        <v>263</v>
      </c>
      <c r="C17" s="23" t="s">
        <v>264</v>
      </c>
      <c r="D17" s="23" t="s">
        <v>48</v>
      </c>
      <c r="E17" s="23" t="s">
        <v>101</v>
      </c>
      <c r="F17" s="23" t="s">
        <v>67</v>
      </c>
      <c r="G17" s="23" t="s">
        <v>265</v>
      </c>
      <c r="H17" s="23" t="s">
        <v>266</v>
      </c>
      <c r="I17" s="125">
        <v>3732535.55</v>
      </c>
      <c r="J17" s="125"/>
      <c r="K17" s="125"/>
      <c r="L17" s="125"/>
      <c r="M17" s="125"/>
      <c r="N17" s="125"/>
      <c r="O17" s="125"/>
      <c r="P17" s="125"/>
      <c r="Q17" s="125"/>
      <c r="R17" s="125">
        <v>3732535.55</v>
      </c>
      <c r="S17" s="125"/>
      <c r="T17" s="125"/>
      <c r="U17" s="99"/>
      <c r="V17" s="125"/>
      <c r="W17" s="125">
        <v>3732535.55</v>
      </c>
    </row>
    <row r="18" ht="32.9" customHeight="1" spans="1:23">
      <c r="A18" s="23"/>
      <c r="B18" s="23"/>
      <c r="C18" s="23" t="s">
        <v>267</v>
      </c>
      <c r="D18" s="23"/>
      <c r="E18" s="23"/>
      <c r="F18" s="23"/>
      <c r="G18" s="23"/>
      <c r="H18" s="23"/>
      <c r="I18" s="125">
        <v>17900</v>
      </c>
      <c r="J18" s="125">
        <v>17900</v>
      </c>
      <c r="K18" s="125">
        <v>17900</v>
      </c>
      <c r="L18" s="125"/>
      <c r="M18" s="125"/>
      <c r="N18" s="125"/>
      <c r="O18" s="125"/>
      <c r="P18" s="125"/>
      <c r="Q18" s="125"/>
      <c r="R18" s="125"/>
      <c r="S18" s="125"/>
      <c r="T18" s="125"/>
      <c r="U18" s="99"/>
      <c r="V18" s="125"/>
      <c r="W18" s="125"/>
    </row>
    <row r="19" ht="32.9" customHeight="1" spans="1:23">
      <c r="A19" s="23" t="s">
        <v>268</v>
      </c>
      <c r="B19" s="121" t="s">
        <v>269</v>
      </c>
      <c r="C19" s="23" t="s">
        <v>267</v>
      </c>
      <c r="D19" s="23" t="s">
        <v>48</v>
      </c>
      <c r="E19" s="23" t="s">
        <v>66</v>
      </c>
      <c r="F19" s="23" t="s">
        <v>67</v>
      </c>
      <c r="G19" s="23" t="s">
        <v>270</v>
      </c>
      <c r="H19" s="23" t="s">
        <v>271</v>
      </c>
      <c r="I19" s="125">
        <v>17900</v>
      </c>
      <c r="J19" s="125">
        <v>17900</v>
      </c>
      <c r="K19" s="125">
        <v>17900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99"/>
      <c r="V19" s="125"/>
      <c r="W19" s="125"/>
    </row>
    <row r="20" ht="32.9" customHeight="1" spans="1:23">
      <c r="A20" s="23"/>
      <c r="B20" s="122"/>
      <c r="C20" s="23" t="s">
        <v>10</v>
      </c>
      <c r="D20" s="23"/>
      <c r="E20" s="23"/>
      <c r="F20" s="23"/>
      <c r="G20" s="23"/>
      <c r="H20" s="23"/>
      <c r="I20" s="125" t="s">
        <v>10</v>
      </c>
      <c r="J20" s="125" t="s">
        <v>10</v>
      </c>
      <c r="K20" s="125" t="s">
        <v>10</v>
      </c>
      <c r="L20" s="125"/>
      <c r="M20" s="125"/>
      <c r="N20" s="125"/>
      <c r="O20" s="125"/>
      <c r="P20" s="125"/>
      <c r="Q20" s="125"/>
      <c r="R20" s="125"/>
      <c r="S20" s="125"/>
      <c r="T20" s="125"/>
      <c r="U20" s="99"/>
      <c r="V20" s="125"/>
      <c r="W20" s="125"/>
    </row>
    <row r="21" ht="18.75" customHeight="1" spans="1:23">
      <c r="A21" s="37" t="s">
        <v>108</v>
      </c>
      <c r="B21" s="38"/>
      <c r="C21" s="38"/>
      <c r="D21" s="38"/>
      <c r="E21" s="38"/>
      <c r="F21" s="38"/>
      <c r="G21" s="38"/>
      <c r="H21" s="39"/>
      <c r="I21" s="125">
        <v>21853835.55</v>
      </c>
      <c r="J21" s="125">
        <v>18121300</v>
      </c>
      <c r="K21" s="125">
        <v>16721300</v>
      </c>
      <c r="L21" s="125"/>
      <c r="M21" s="125"/>
      <c r="N21" s="125"/>
      <c r="O21" s="125"/>
      <c r="P21" s="125"/>
      <c r="Q21" s="125"/>
      <c r="R21" s="125">
        <v>3732535.55</v>
      </c>
      <c r="S21" s="125"/>
      <c r="T21" s="125"/>
      <c r="U21" s="99"/>
      <c r="V21" s="125"/>
      <c r="W21" s="125">
        <v>3732535.55</v>
      </c>
    </row>
    <row r="22" customHeight="1" spans="1:1">
      <c r="A22" s="119" t="s">
        <v>272</v>
      </c>
    </row>
  </sheetData>
  <mergeCells count="28">
    <mergeCell ref="A2:W2"/>
    <mergeCell ref="A3:I3"/>
    <mergeCell ref="J4:M4"/>
    <mergeCell ref="N4:P4"/>
    <mergeCell ref="R4:W4"/>
    <mergeCell ref="J5:K5"/>
    <mergeCell ref="A21:H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11805555555556" footer="0.511805555555556"/>
  <pageSetup paperSize="9" scale="5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topLeftCell="A13" workbookViewId="0">
      <selection activeCell="D18" sqref="D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30.75" customWidth="1"/>
  </cols>
  <sheetData>
    <row r="1" customHeight="1" spans="10:10">
      <c r="J1" s="60" t="s">
        <v>273</v>
      </c>
    </row>
    <row r="2" ht="28.5" customHeight="1" spans="1:10">
      <c r="A2" s="52" t="s">
        <v>274</v>
      </c>
      <c r="B2" s="34"/>
      <c r="C2" s="34"/>
      <c r="D2" s="34"/>
      <c r="E2" s="34"/>
      <c r="F2" s="53"/>
      <c r="G2" s="34"/>
      <c r="H2" s="53"/>
      <c r="I2" s="53"/>
      <c r="J2" s="34"/>
    </row>
    <row r="3" ht="15" customHeight="1" spans="1:1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</row>
    <row r="4" ht="14.25" customHeight="1" spans="1:10">
      <c r="A4" s="54" t="s">
        <v>275</v>
      </c>
      <c r="B4" s="54" t="s">
        <v>276</v>
      </c>
      <c r="C4" s="54" t="s">
        <v>277</v>
      </c>
      <c r="D4" s="54" t="s">
        <v>278</v>
      </c>
      <c r="E4" s="54" t="s">
        <v>279</v>
      </c>
      <c r="F4" s="55" t="s">
        <v>280</v>
      </c>
      <c r="G4" s="54" t="s">
        <v>281</v>
      </c>
      <c r="H4" s="55" t="s">
        <v>282</v>
      </c>
      <c r="I4" s="55" t="s">
        <v>283</v>
      </c>
      <c r="J4" s="54" t="s">
        <v>284</v>
      </c>
    </row>
    <row r="5" ht="14.2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5">
        <v>6</v>
      </c>
      <c r="G5" s="54">
        <v>7</v>
      </c>
      <c r="H5" s="55">
        <v>8</v>
      </c>
      <c r="I5" s="55">
        <v>9</v>
      </c>
      <c r="J5" s="54">
        <v>10</v>
      </c>
    </row>
    <row r="6" ht="15" customHeight="1" spans="1:10">
      <c r="A6" s="56" t="s">
        <v>48</v>
      </c>
      <c r="B6" s="57"/>
      <c r="C6" s="57"/>
      <c r="D6" s="57"/>
      <c r="E6" s="58"/>
      <c r="F6" s="59"/>
      <c r="G6" s="58"/>
      <c r="H6" s="59"/>
      <c r="I6" s="59"/>
      <c r="J6" s="58"/>
    </row>
    <row r="7" ht="51" customHeight="1" spans="1:10">
      <c r="A7" s="111" t="s">
        <v>254</v>
      </c>
      <c r="B7" s="112" t="s">
        <v>285</v>
      </c>
      <c r="C7" s="112" t="s">
        <v>286</v>
      </c>
      <c r="D7" s="112" t="s">
        <v>287</v>
      </c>
      <c r="E7" s="56" t="s">
        <v>288</v>
      </c>
      <c r="F7" s="112" t="s">
        <v>289</v>
      </c>
      <c r="G7" s="56" t="s">
        <v>290</v>
      </c>
      <c r="H7" s="112" t="s">
        <v>291</v>
      </c>
      <c r="I7" s="112" t="s">
        <v>292</v>
      </c>
      <c r="J7" s="56" t="s">
        <v>293</v>
      </c>
    </row>
    <row r="8" ht="33.75" customHeight="1" spans="1:10">
      <c r="A8" s="111" t="s">
        <v>254</v>
      </c>
      <c r="B8" s="112" t="s">
        <v>285</v>
      </c>
      <c r="C8" s="112" t="s">
        <v>286</v>
      </c>
      <c r="D8" s="112" t="s">
        <v>294</v>
      </c>
      <c r="E8" s="56" t="s">
        <v>295</v>
      </c>
      <c r="F8" s="112" t="s">
        <v>296</v>
      </c>
      <c r="G8" s="56" t="s">
        <v>297</v>
      </c>
      <c r="H8" s="112" t="s">
        <v>298</v>
      </c>
      <c r="I8" s="112" t="s">
        <v>292</v>
      </c>
      <c r="J8" s="56" t="s">
        <v>299</v>
      </c>
    </row>
    <row r="9" ht="72" customHeight="1" spans="1:10">
      <c r="A9" s="111" t="s">
        <v>254</v>
      </c>
      <c r="B9" s="112" t="s">
        <v>285</v>
      </c>
      <c r="C9" s="112" t="s">
        <v>286</v>
      </c>
      <c r="D9" s="112" t="s">
        <v>294</v>
      </c>
      <c r="E9" s="56" t="s">
        <v>300</v>
      </c>
      <c r="F9" s="112" t="s">
        <v>296</v>
      </c>
      <c r="G9" s="56" t="s">
        <v>301</v>
      </c>
      <c r="H9" s="112" t="s">
        <v>302</v>
      </c>
      <c r="I9" s="112" t="s">
        <v>292</v>
      </c>
      <c r="J9" s="56" t="s">
        <v>303</v>
      </c>
    </row>
    <row r="10" ht="56" customHeight="1" spans="1:10">
      <c r="A10" s="111" t="s">
        <v>254</v>
      </c>
      <c r="B10" s="112" t="s">
        <v>285</v>
      </c>
      <c r="C10" s="112" t="s">
        <v>286</v>
      </c>
      <c r="D10" s="112" t="s">
        <v>304</v>
      </c>
      <c r="E10" s="56" t="s">
        <v>305</v>
      </c>
      <c r="F10" s="112" t="s">
        <v>289</v>
      </c>
      <c r="G10" s="56" t="s">
        <v>306</v>
      </c>
      <c r="H10" s="112" t="s">
        <v>302</v>
      </c>
      <c r="I10" s="112" t="s">
        <v>292</v>
      </c>
      <c r="J10" s="56" t="s">
        <v>307</v>
      </c>
    </row>
    <row r="11" ht="85" customHeight="1" spans="1:10">
      <c r="A11" s="111" t="s">
        <v>254</v>
      </c>
      <c r="B11" s="112" t="s">
        <v>285</v>
      </c>
      <c r="C11" s="112" t="s">
        <v>308</v>
      </c>
      <c r="D11" s="112" t="s">
        <v>309</v>
      </c>
      <c r="E11" s="56" t="s">
        <v>310</v>
      </c>
      <c r="F11" s="112" t="s">
        <v>296</v>
      </c>
      <c r="G11" s="56" t="s">
        <v>301</v>
      </c>
      <c r="H11" s="112" t="s">
        <v>302</v>
      </c>
      <c r="I11" s="112" t="s">
        <v>292</v>
      </c>
      <c r="J11" s="56" t="s">
        <v>311</v>
      </c>
    </row>
    <row r="12" ht="57" customHeight="1" spans="1:10">
      <c r="A12" s="111" t="s">
        <v>254</v>
      </c>
      <c r="B12" s="112" t="s">
        <v>285</v>
      </c>
      <c r="C12" s="112" t="s">
        <v>308</v>
      </c>
      <c r="D12" s="112" t="s">
        <v>312</v>
      </c>
      <c r="E12" s="56" t="s">
        <v>313</v>
      </c>
      <c r="F12" s="112" t="s">
        <v>289</v>
      </c>
      <c r="G12" s="56" t="s">
        <v>314</v>
      </c>
      <c r="H12" s="112" t="s">
        <v>302</v>
      </c>
      <c r="I12" s="112" t="s">
        <v>292</v>
      </c>
      <c r="J12" s="56" t="s">
        <v>315</v>
      </c>
    </row>
    <row r="13" ht="66" customHeight="1" spans="1:10">
      <c r="A13" s="111" t="s">
        <v>254</v>
      </c>
      <c r="B13" s="112" t="s">
        <v>285</v>
      </c>
      <c r="C13" s="112" t="s">
        <v>316</v>
      </c>
      <c r="D13" s="112" t="s">
        <v>317</v>
      </c>
      <c r="E13" s="56" t="s">
        <v>318</v>
      </c>
      <c r="F13" s="112" t="s">
        <v>289</v>
      </c>
      <c r="G13" s="56" t="s">
        <v>314</v>
      </c>
      <c r="H13" s="112" t="s">
        <v>302</v>
      </c>
      <c r="I13" s="112" t="s">
        <v>292</v>
      </c>
      <c r="J13" s="56" t="s">
        <v>319</v>
      </c>
    </row>
    <row r="14" ht="60" customHeight="1" spans="1:10">
      <c r="A14" s="113" t="s">
        <v>256</v>
      </c>
      <c r="B14" s="114" t="s">
        <v>320</v>
      </c>
      <c r="C14" s="112" t="s">
        <v>286</v>
      </c>
      <c r="D14" s="112" t="s">
        <v>287</v>
      </c>
      <c r="E14" s="56" t="s">
        <v>321</v>
      </c>
      <c r="F14" s="112" t="s">
        <v>296</v>
      </c>
      <c r="G14" s="56" t="s">
        <v>322</v>
      </c>
      <c r="H14" s="112" t="s">
        <v>323</v>
      </c>
      <c r="I14" s="112" t="s">
        <v>292</v>
      </c>
      <c r="J14" s="56" t="s">
        <v>324</v>
      </c>
    </row>
    <row r="15" ht="60" customHeight="1" spans="1:10">
      <c r="A15" s="115"/>
      <c r="B15" s="116"/>
      <c r="C15" s="112" t="s">
        <v>286</v>
      </c>
      <c r="D15" s="112" t="s">
        <v>287</v>
      </c>
      <c r="E15" s="56" t="s">
        <v>325</v>
      </c>
      <c r="F15" s="112" t="s">
        <v>296</v>
      </c>
      <c r="G15" s="56" t="s">
        <v>301</v>
      </c>
      <c r="H15" s="112" t="s">
        <v>302</v>
      </c>
      <c r="I15" s="112" t="s">
        <v>292</v>
      </c>
      <c r="J15" s="56" t="s">
        <v>326</v>
      </c>
    </row>
    <row r="16" ht="60" customHeight="1" spans="1:10">
      <c r="A16" s="113" t="s">
        <v>256</v>
      </c>
      <c r="B16" s="114" t="s">
        <v>320</v>
      </c>
      <c r="C16" s="112" t="s">
        <v>286</v>
      </c>
      <c r="D16" s="112" t="s">
        <v>294</v>
      </c>
      <c r="E16" s="56" t="s">
        <v>327</v>
      </c>
      <c r="F16" s="112" t="s">
        <v>289</v>
      </c>
      <c r="G16" s="56" t="s">
        <v>306</v>
      </c>
      <c r="H16" s="112" t="s">
        <v>302</v>
      </c>
      <c r="I16" s="112" t="s">
        <v>292</v>
      </c>
      <c r="J16" s="56" t="s">
        <v>328</v>
      </c>
    </row>
    <row r="17" ht="60" customHeight="1" spans="1:10">
      <c r="A17" s="117"/>
      <c r="B17" s="118"/>
      <c r="C17" s="112" t="s">
        <v>286</v>
      </c>
      <c r="D17" s="112" t="s">
        <v>294</v>
      </c>
      <c r="E17" s="56" t="s">
        <v>329</v>
      </c>
      <c r="F17" s="112" t="s">
        <v>296</v>
      </c>
      <c r="G17" s="56" t="s">
        <v>330</v>
      </c>
      <c r="H17" s="112"/>
      <c r="I17" s="112" t="s">
        <v>331</v>
      </c>
      <c r="J17" s="56" t="s">
        <v>332</v>
      </c>
    </row>
    <row r="18" ht="60" customHeight="1" spans="1:10">
      <c r="A18" s="117"/>
      <c r="B18" s="118"/>
      <c r="C18" s="112" t="s">
        <v>286</v>
      </c>
      <c r="D18" s="112" t="s">
        <v>304</v>
      </c>
      <c r="E18" s="56" t="s">
        <v>333</v>
      </c>
      <c r="F18" s="112" t="s">
        <v>296</v>
      </c>
      <c r="G18" s="56" t="s">
        <v>301</v>
      </c>
      <c r="H18" s="112" t="s">
        <v>302</v>
      </c>
      <c r="I18" s="112" t="s">
        <v>292</v>
      </c>
      <c r="J18" s="56" t="s">
        <v>334</v>
      </c>
    </row>
    <row r="19" ht="60" customHeight="1" spans="1:10">
      <c r="A19" s="117"/>
      <c r="B19" s="118"/>
      <c r="C19" s="112" t="s">
        <v>308</v>
      </c>
      <c r="D19" s="112" t="s">
        <v>309</v>
      </c>
      <c r="E19" s="56" t="s">
        <v>335</v>
      </c>
      <c r="F19" s="112" t="s">
        <v>296</v>
      </c>
      <c r="G19" s="56" t="s">
        <v>301</v>
      </c>
      <c r="H19" s="112" t="s">
        <v>302</v>
      </c>
      <c r="I19" s="112" t="s">
        <v>292</v>
      </c>
      <c r="J19" s="56" t="s">
        <v>336</v>
      </c>
    </row>
    <row r="20" ht="60" customHeight="1" spans="1:10">
      <c r="A20" s="117"/>
      <c r="B20" s="118"/>
      <c r="C20" s="112" t="s">
        <v>308</v>
      </c>
      <c r="D20" s="112" t="s">
        <v>312</v>
      </c>
      <c r="E20" s="56" t="s">
        <v>313</v>
      </c>
      <c r="F20" s="112" t="s">
        <v>296</v>
      </c>
      <c r="G20" s="56" t="s">
        <v>306</v>
      </c>
      <c r="H20" s="112" t="s">
        <v>337</v>
      </c>
      <c r="I20" s="112" t="s">
        <v>292</v>
      </c>
      <c r="J20" s="56" t="s">
        <v>338</v>
      </c>
    </row>
    <row r="21" ht="60" customHeight="1" spans="1:10">
      <c r="A21" s="117"/>
      <c r="B21" s="118"/>
      <c r="C21" s="112" t="s">
        <v>316</v>
      </c>
      <c r="D21" s="112" t="s">
        <v>317</v>
      </c>
      <c r="E21" s="56" t="s">
        <v>339</v>
      </c>
      <c r="F21" s="112" t="s">
        <v>289</v>
      </c>
      <c r="G21" s="56" t="s">
        <v>314</v>
      </c>
      <c r="H21" s="112" t="s">
        <v>302</v>
      </c>
      <c r="I21" s="112" t="s">
        <v>292</v>
      </c>
      <c r="J21" s="56" t="s">
        <v>340</v>
      </c>
    </row>
    <row r="22" ht="33.75" customHeight="1" spans="1:10">
      <c r="A22" s="115"/>
      <c r="B22" s="116"/>
      <c r="C22" s="112" t="s">
        <v>316</v>
      </c>
      <c r="D22" s="112" t="s">
        <v>317</v>
      </c>
      <c r="E22" s="56" t="s">
        <v>318</v>
      </c>
      <c r="F22" s="112" t="s">
        <v>289</v>
      </c>
      <c r="G22" s="56" t="s">
        <v>314</v>
      </c>
      <c r="H22" s="112" t="s">
        <v>302</v>
      </c>
      <c r="I22" s="112" t="s">
        <v>292</v>
      </c>
      <c r="J22" s="56" t="s">
        <v>341</v>
      </c>
    </row>
    <row r="23" ht="39" customHeight="1" spans="1:10">
      <c r="A23" s="111" t="s">
        <v>264</v>
      </c>
      <c r="B23" s="112" t="s">
        <v>342</v>
      </c>
      <c r="C23" s="112" t="s">
        <v>286</v>
      </c>
      <c r="D23" s="112" t="s">
        <v>287</v>
      </c>
      <c r="E23" s="56" t="s">
        <v>343</v>
      </c>
      <c r="F23" s="112" t="s">
        <v>289</v>
      </c>
      <c r="G23" s="56" t="s">
        <v>344</v>
      </c>
      <c r="H23" s="112" t="s">
        <v>323</v>
      </c>
      <c r="I23" s="112" t="s">
        <v>292</v>
      </c>
      <c r="J23" s="56" t="s">
        <v>345</v>
      </c>
    </row>
    <row r="24" ht="57" customHeight="1" spans="1:10">
      <c r="A24" s="111" t="s">
        <v>264</v>
      </c>
      <c r="B24" s="112" t="s">
        <v>342</v>
      </c>
      <c r="C24" s="112" t="s">
        <v>286</v>
      </c>
      <c r="D24" s="112" t="s">
        <v>294</v>
      </c>
      <c r="E24" s="56" t="s">
        <v>346</v>
      </c>
      <c r="F24" s="112" t="s">
        <v>296</v>
      </c>
      <c r="G24" s="56" t="s">
        <v>301</v>
      </c>
      <c r="H24" s="112" t="s">
        <v>302</v>
      </c>
      <c r="I24" s="112" t="s">
        <v>292</v>
      </c>
      <c r="J24" s="56" t="s">
        <v>347</v>
      </c>
    </row>
    <row r="25" ht="57" customHeight="1" spans="1:10">
      <c r="A25" s="111" t="s">
        <v>264</v>
      </c>
      <c r="B25" s="112" t="s">
        <v>342</v>
      </c>
      <c r="C25" s="112" t="s">
        <v>286</v>
      </c>
      <c r="D25" s="112" t="s">
        <v>304</v>
      </c>
      <c r="E25" s="56" t="s">
        <v>348</v>
      </c>
      <c r="F25" s="112" t="s">
        <v>296</v>
      </c>
      <c r="G25" s="56" t="s">
        <v>349</v>
      </c>
      <c r="H25" s="112"/>
      <c r="I25" s="112" t="s">
        <v>331</v>
      </c>
      <c r="J25" s="56" t="s">
        <v>350</v>
      </c>
    </row>
    <row r="26" ht="56" customHeight="1" spans="1:10">
      <c r="A26" s="111" t="s">
        <v>264</v>
      </c>
      <c r="B26" s="112" t="s">
        <v>342</v>
      </c>
      <c r="C26" s="112" t="s">
        <v>308</v>
      </c>
      <c r="D26" s="112" t="s">
        <v>309</v>
      </c>
      <c r="E26" s="56" t="s">
        <v>351</v>
      </c>
      <c r="F26" s="112" t="s">
        <v>296</v>
      </c>
      <c r="G26" s="56" t="s">
        <v>297</v>
      </c>
      <c r="H26" s="112" t="s">
        <v>298</v>
      </c>
      <c r="I26" s="112" t="s">
        <v>292</v>
      </c>
      <c r="J26" s="56" t="s">
        <v>352</v>
      </c>
    </row>
    <row r="27" ht="72" customHeight="1" spans="1:10">
      <c r="A27" s="111" t="s">
        <v>264</v>
      </c>
      <c r="B27" s="112" t="s">
        <v>342</v>
      </c>
      <c r="C27" s="112" t="s">
        <v>316</v>
      </c>
      <c r="D27" s="112" t="s">
        <v>317</v>
      </c>
      <c r="E27" s="56" t="s">
        <v>353</v>
      </c>
      <c r="F27" s="112" t="s">
        <v>289</v>
      </c>
      <c r="G27" s="56" t="s">
        <v>314</v>
      </c>
      <c r="H27" s="112" t="s">
        <v>302</v>
      </c>
      <c r="I27" s="112" t="s">
        <v>292</v>
      </c>
      <c r="J27" s="56" t="s">
        <v>354</v>
      </c>
    </row>
    <row r="28" ht="68" customHeight="1" spans="1:10">
      <c r="A28" s="111" t="s">
        <v>267</v>
      </c>
      <c r="B28" s="112" t="s">
        <v>355</v>
      </c>
      <c r="C28" s="112" t="s">
        <v>286</v>
      </c>
      <c r="D28" s="112" t="s">
        <v>287</v>
      </c>
      <c r="E28" s="56" t="s">
        <v>356</v>
      </c>
      <c r="F28" s="112" t="s">
        <v>289</v>
      </c>
      <c r="G28" s="56" t="s">
        <v>357</v>
      </c>
      <c r="H28" s="112" t="s">
        <v>323</v>
      </c>
      <c r="I28" s="112" t="s">
        <v>292</v>
      </c>
      <c r="J28" s="56" t="s">
        <v>358</v>
      </c>
    </row>
    <row r="29" ht="68" customHeight="1" spans="1:10">
      <c r="A29" s="111" t="s">
        <v>267</v>
      </c>
      <c r="B29" s="112" t="s">
        <v>355</v>
      </c>
      <c r="C29" s="112" t="s">
        <v>286</v>
      </c>
      <c r="D29" s="112" t="s">
        <v>294</v>
      </c>
      <c r="E29" s="56" t="s">
        <v>359</v>
      </c>
      <c r="F29" s="112" t="s">
        <v>296</v>
      </c>
      <c r="G29" s="56" t="s">
        <v>301</v>
      </c>
      <c r="H29" s="112" t="s">
        <v>302</v>
      </c>
      <c r="I29" s="112" t="s">
        <v>292</v>
      </c>
      <c r="J29" s="56" t="s">
        <v>360</v>
      </c>
    </row>
    <row r="30" ht="68" customHeight="1" spans="1:10">
      <c r="A30" s="111" t="s">
        <v>267</v>
      </c>
      <c r="B30" s="112" t="s">
        <v>355</v>
      </c>
      <c r="C30" s="112" t="s">
        <v>308</v>
      </c>
      <c r="D30" s="112" t="s">
        <v>309</v>
      </c>
      <c r="E30" s="56" t="s">
        <v>361</v>
      </c>
      <c r="F30" s="112" t="s">
        <v>289</v>
      </c>
      <c r="G30" s="56" t="s">
        <v>357</v>
      </c>
      <c r="H30" s="112" t="s">
        <v>362</v>
      </c>
      <c r="I30" s="112" t="s">
        <v>292</v>
      </c>
      <c r="J30" s="56" t="s">
        <v>363</v>
      </c>
    </row>
    <row r="31" ht="68" customHeight="1" spans="1:10">
      <c r="A31" s="111" t="s">
        <v>267</v>
      </c>
      <c r="B31" s="112" t="s">
        <v>355</v>
      </c>
      <c r="C31" s="112" t="s">
        <v>316</v>
      </c>
      <c r="D31" s="112" t="s">
        <v>317</v>
      </c>
      <c r="E31" s="56" t="s">
        <v>317</v>
      </c>
      <c r="F31" s="112" t="s">
        <v>289</v>
      </c>
      <c r="G31" s="56" t="s">
        <v>314</v>
      </c>
      <c r="H31" s="112" t="s">
        <v>302</v>
      </c>
      <c r="I31" s="112" t="s">
        <v>292</v>
      </c>
      <c r="J31" s="56" t="s">
        <v>364</v>
      </c>
    </row>
    <row r="32" ht="36" customHeight="1" spans="1:1">
      <c r="A32" s="119" t="s">
        <v>272</v>
      </c>
    </row>
    <row r="33" ht="68" customHeight="1"/>
    <row r="34" ht="68" customHeight="1"/>
    <row r="35" ht="68" customHeight="1"/>
    <row r="36" ht="68" customHeight="1"/>
  </sheetData>
  <mergeCells count="12">
    <mergeCell ref="A2:J2"/>
    <mergeCell ref="A3:H3"/>
    <mergeCell ref="A7:A13"/>
    <mergeCell ref="A14:A15"/>
    <mergeCell ref="A16:A22"/>
    <mergeCell ref="A23:A27"/>
    <mergeCell ref="A28:A31"/>
    <mergeCell ref="B7:B13"/>
    <mergeCell ref="B14:B15"/>
    <mergeCell ref="B16:B22"/>
    <mergeCell ref="B23:B27"/>
    <mergeCell ref="B28:B31"/>
  </mergeCells>
  <pageMargins left="0.75" right="0.75" top="1" bottom="1" header="0.511805555555556" footer="0.511805555555556"/>
  <pageSetup paperSize="9" scale="6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15" sqref="D14:D15"/>
    </sheetView>
  </sheetViews>
  <sheetFormatPr defaultColWidth="9.14166666666667" defaultRowHeight="14.25" customHeight="1" outlineLevelCol="5"/>
  <cols>
    <col min="1" max="1" width="23" customWidth="1"/>
    <col min="2" max="2" width="21.125" customWidth="1"/>
    <col min="3" max="4" width="22.375" customWidth="1"/>
    <col min="5" max="5" width="21" customWidth="1"/>
    <col min="6" max="6" width="20.5" customWidth="1"/>
  </cols>
  <sheetData>
    <row r="1" ht="15.75" customHeight="1" spans="6:6">
      <c r="F1" s="61" t="s">
        <v>365</v>
      </c>
    </row>
    <row r="2" ht="28.5" customHeight="1" spans="1:6">
      <c r="A2" s="34" t="s">
        <v>366</v>
      </c>
      <c r="B2" s="34"/>
      <c r="C2" s="34"/>
      <c r="D2" s="34"/>
      <c r="E2" s="34"/>
      <c r="F2" s="34"/>
    </row>
    <row r="3" ht="15" customHeight="1" spans="1:6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4"/>
      <c r="C3" s="5"/>
      <c r="D3" s="64"/>
      <c r="E3" s="64"/>
      <c r="F3" s="108" t="s">
        <v>2</v>
      </c>
    </row>
    <row r="4" ht="18.75" customHeight="1" spans="1:6">
      <c r="A4" s="9" t="s">
        <v>144</v>
      </c>
      <c r="B4" s="9" t="s">
        <v>51</v>
      </c>
      <c r="C4" s="9" t="s">
        <v>52</v>
      </c>
      <c r="D4" s="15" t="s">
        <v>367</v>
      </c>
      <c r="E4" s="69"/>
      <c r="F4" s="69"/>
    </row>
    <row r="5" ht="30" customHeight="1" spans="1:6">
      <c r="A5" s="18"/>
      <c r="B5" s="18"/>
      <c r="C5" s="18"/>
      <c r="D5" s="15" t="s">
        <v>33</v>
      </c>
      <c r="E5" s="69" t="s">
        <v>60</v>
      </c>
      <c r="F5" s="69" t="s">
        <v>61</v>
      </c>
    </row>
    <row r="6" ht="16.5" customHeight="1" spans="1: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</row>
    <row r="7" ht="20.25" customHeight="1" spans="1:6">
      <c r="A7" s="36"/>
      <c r="B7" s="36"/>
      <c r="C7" s="36"/>
      <c r="D7" s="22"/>
      <c r="E7" s="22"/>
      <c r="F7" s="22"/>
    </row>
    <row r="8" ht="17.25" customHeight="1" spans="1:6">
      <c r="A8" s="109" t="s">
        <v>108</v>
      </c>
      <c r="B8" s="110"/>
      <c r="C8" s="110" t="s">
        <v>108</v>
      </c>
      <c r="D8" s="22"/>
      <c r="E8" s="22"/>
      <c r="F8" s="22"/>
    </row>
    <row r="9" customHeight="1" spans="1:1">
      <c r="A9" s="40" t="s">
        <v>368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7"/>
  <sheetViews>
    <sheetView showZeros="0" workbookViewId="0">
      <selection activeCell="J1" sqref="A$1:Q$1048576"/>
    </sheetView>
  </sheetViews>
  <sheetFormatPr defaultColWidth="9.14166666666667" defaultRowHeight="14.25" customHeight="1"/>
  <cols>
    <col min="1" max="1" width="20.625" customWidth="1"/>
    <col min="2" max="2" width="14.375" customWidth="1"/>
    <col min="3" max="3" width="35.2833333333333" customWidth="1"/>
    <col min="4" max="4" width="7.70833333333333" customWidth="1"/>
    <col min="5" max="5" width="9.125" customWidth="1"/>
    <col min="6" max="6" width="11.5" customWidth="1"/>
    <col min="7" max="7" width="11.125" customWidth="1"/>
    <col min="8" max="8" width="11" customWidth="1"/>
    <col min="9" max="10" width="9" customWidth="1"/>
    <col min="11" max="11" width="9.75" customWidth="1"/>
    <col min="12" max="12" width="8.125" customWidth="1"/>
    <col min="13" max="13" width="7.75" customWidth="1"/>
    <col min="14" max="14" width="10.375" customWidth="1"/>
    <col min="15" max="15" width="7.375" customWidth="1"/>
    <col min="16" max="16" width="9.875" customWidth="1"/>
    <col min="17" max="17" width="8" customWidth="1"/>
  </cols>
  <sheetData>
    <row r="1" ht="13.5" customHeight="1" spans="15:17">
      <c r="O1" s="60"/>
      <c r="P1" s="60"/>
      <c r="Q1" s="106" t="s">
        <v>369</v>
      </c>
    </row>
    <row r="2" ht="27.75" customHeight="1" spans="1:17">
      <c r="A2" s="62" t="s">
        <v>370</v>
      </c>
      <c r="B2" s="34"/>
      <c r="C2" s="34"/>
      <c r="D2" s="34"/>
      <c r="E2" s="34"/>
      <c r="F2" s="34"/>
      <c r="G2" s="34"/>
      <c r="H2" s="34"/>
      <c r="I2" s="34"/>
      <c r="J2" s="34"/>
      <c r="K2" s="53"/>
      <c r="L2" s="34"/>
      <c r="M2" s="34"/>
      <c r="N2" s="34"/>
      <c r="O2" s="53"/>
      <c r="P2" s="53"/>
      <c r="Q2" s="34"/>
    </row>
    <row r="3" ht="18.75" customHeight="1" spans="1:17">
      <c r="A3" s="100" t="str">
        <f>"单位名称："&amp;"中国共产党云南省委员会军民融合发展委员会办公室（本级）"</f>
        <v>单位名称：中国共产党云南省委员会军民融合发展委员会办公室（本级）</v>
      </c>
      <c r="B3" s="6"/>
      <c r="C3" s="6"/>
      <c r="D3" s="6"/>
      <c r="E3" s="6"/>
      <c r="F3" s="6"/>
      <c r="G3" s="6"/>
      <c r="H3" s="6"/>
      <c r="I3" s="6"/>
      <c r="J3" s="6"/>
      <c r="O3" s="71"/>
      <c r="P3" s="71"/>
      <c r="Q3" s="107" t="s">
        <v>135</v>
      </c>
    </row>
    <row r="4" ht="15.75" customHeight="1" spans="1:17">
      <c r="A4" s="9" t="s">
        <v>371</v>
      </c>
      <c r="B4" s="75" t="s">
        <v>372</v>
      </c>
      <c r="C4" s="75" t="s">
        <v>373</v>
      </c>
      <c r="D4" s="75" t="s">
        <v>374</v>
      </c>
      <c r="E4" s="75" t="s">
        <v>375</v>
      </c>
      <c r="F4" s="75" t="s">
        <v>376</v>
      </c>
      <c r="G4" s="76" t="s">
        <v>151</v>
      </c>
      <c r="H4" s="76"/>
      <c r="I4" s="76"/>
      <c r="J4" s="76"/>
      <c r="K4" s="77"/>
      <c r="L4" s="76"/>
      <c r="M4" s="76"/>
      <c r="N4" s="76"/>
      <c r="O4" s="93"/>
      <c r="P4" s="77"/>
      <c r="Q4" s="94"/>
    </row>
    <row r="5" ht="17.25" customHeight="1" spans="1:17">
      <c r="A5" s="14"/>
      <c r="B5" s="78"/>
      <c r="C5" s="78"/>
      <c r="D5" s="78"/>
      <c r="E5" s="78"/>
      <c r="F5" s="78"/>
      <c r="G5" s="78" t="s">
        <v>33</v>
      </c>
      <c r="H5" s="78" t="s">
        <v>36</v>
      </c>
      <c r="I5" s="78" t="s">
        <v>377</v>
      </c>
      <c r="J5" s="78" t="s">
        <v>378</v>
      </c>
      <c r="K5" s="79" t="s">
        <v>379</v>
      </c>
      <c r="L5" s="95" t="s">
        <v>380</v>
      </c>
      <c r="M5" s="95"/>
      <c r="N5" s="95"/>
      <c r="O5" s="96"/>
      <c r="P5" s="97"/>
      <c r="Q5" s="80"/>
    </row>
    <row r="6" ht="54" customHeight="1" spans="1:17">
      <c r="A6" s="17"/>
      <c r="B6" s="80"/>
      <c r="C6" s="80"/>
      <c r="D6" s="80"/>
      <c r="E6" s="80"/>
      <c r="F6" s="80"/>
      <c r="G6" s="80"/>
      <c r="H6" s="80" t="s">
        <v>35</v>
      </c>
      <c r="I6" s="80"/>
      <c r="J6" s="80"/>
      <c r="K6" s="81"/>
      <c r="L6" s="80" t="s">
        <v>35</v>
      </c>
      <c r="M6" s="80" t="s">
        <v>46</v>
      </c>
      <c r="N6" s="80" t="s">
        <v>158</v>
      </c>
      <c r="O6" s="98" t="s">
        <v>42</v>
      </c>
      <c r="P6" s="81" t="s">
        <v>43</v>
      </c>
      <c r="Q6" s="80" t="s">
        <v>44</v>
      </c>
    </row>
    <row r="7" ht="15" customHeight="1" spans="1:17">
      <c r="A7" s="18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37" customHeight="1" spans="1:17">
      <c r="A8" s="82" t="s">
        <v>48</v>
      </c>
      <c r="B8" s="83"/>
      <c r="C8" s="83"/>
      <c r="D8" s="83"/>
      <c r="E8" s="103"/>
      <c r="F8" s="22">
        <v>130500</v>
      </c>
      <c r="G8" s="22">
        <v>150500</v>
      </c>
      <c r="H8" s="22">
        <v>150500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85" t="s">
        <v>182</v>
      </c>
      <c r="B9" s="83" t="s">
        <v>381</v>
      </c>
      <c r="C9" s="83" t="s">
        <v>382</v>
      </c>
      <c r="D9" s="104" t="s">
        <v>383</v>
      </c>
      <c r="E9" s="105">
        <v>2500</v>
      </c>
      <c r="F9" s="22"/>
      <c r="G9" s="22">
        <v>20000</v>
      </c>
      <c r="H9" s="22">
        <v>20000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85" t="s">
        <v>182</v>
      </c>
      <c r="B10" s="83" t="s">
        <v>384</v>
      </c>
      <c r="C10" s="83" t="s">
        <v>385</v>
      </c>
      <c r="D10" s="104" t="s">
        <v>337</v>
      </c>
      <c r="E10" s="105">
        <v>1</v>
      </c>
      <c r="F10" s="22">
        <v>20000</v>
      </c>
      <c r="G10" s="22">
        <v>20000</v>
      </c>
      <c r="H10" s="22">
        <v>20000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85" t="s">
        <v>182</v>
      </c>
      <c r="B11" s="83" t="s">
        <v>386</v>
      </c>
      <c r="C11" s="83" t="s">
        <v>387</v>
      </c>
      <c r="D11" s="104" t="s">
        <v>337</v>
      </c>
      <c r="E11" s="105">
        <v>1</v>
      </c>
      <c r="F11" s="22">
        <v>10000</v>
      </c>
      <c r="G11" s="22">
        <v>10000</v>
      </c>
      <c r="H11" s="22">
        <v>10000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85" t="s">
        <v>195</v>
      </c>
      <c r="B12" s="83" t="s">
        <v>388</v>
      </c>
      <c r="C12" s="83" t="s">
        <v>389</v>
      </c>
      <c r="D12" s="104" t="s">
        <v>390</v>
      </c>
      <c r="E12" s="105">
        <v>6</v>
      </c>
      <c r="F12" s="22">
        <v>18000</v>
      </c>
      <c r="G12" s="22">
        <v>18000</v>
      </c>
      <c r="H12" s="22">
        <v>18000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85" t="s">
        <v>195</v>
      </c>
      <c r="B13" s="83" t="s">
        <v>391</v>
      </c>
      <c r="C13" s="83" t="s">
        <v>392</v>
      </c>
      <c r="D13" s="104" t="s">
        <v>393</v>
      </c>
      <c r="E13" s="105">
        <v>120</v>
      </c>
      <c r="F13" s="22">
        <v>18000</v>
      </c>
      <c r="G13" s="22">
        <v>18000</v>
      </c>
      <c r="H13" s="22">
        <v>18000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37" customHeight="1" spans="1:17">
      <c r="A14" s="85" t="s">
        <v>195</v>
      </c>
      <c r="B14" s="83" t="s">
        <v>394</v>
      </c>
      <c r="C14" s="83" t="s">
        <v>395</v>
      </c>
      <c r="D14" s="104" t="s">
        <v>298</v>
      </c>
      <c r="E14" s="105">
        <v>2</v>
      </c>
      <c r="F14" s="22">
        <v>12000</v>
      </c>
      <c r="G14" s="22">
        <v>12000</v>
      </c>
      <c r="H14" s="22">
        <v>12000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85" t="s">
        <v>195</v>
      </c>
      <c r="B15" s="83" t="s">
        <v>396</v>
      </c>
      <c r="C15" s="83" t="s">
        <v>397</v>
      </c>
      <c r="D15" s="104" t="s">
        <v>398</v>
      </c>
      <c r="E15" s="105">
        <v>7</v>
      </c>
      <c r="F15" s="22">
        <v>10500</v>
      </c>
      <c r="G15" s="22">
        <v>10500</v>
      </c>
      <c r="H15" s="22">
        <v>10500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85" t="s">
        <v>195</v>
      </c>
      <c r="B16" s="83" t="s">
        <v>399</v>
      </c>
      <c r="C16" s="83" t="s">
        <v>400</v>
      </c>
      <c r="D16" s="104" t="s">
        <v>401</v>
      </c>
      <c r="E16" s="105">
        <v>7</v>
      </c>
      <c r="F16" s="22">
        <v>42000</v>
      </c>
      <c r="G16" s="22">
        <v>42000</v>
      </c>
      <c r="H16" s="22">
        <v>42000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21" customHeight="1" spans="1:17">
      <c r="A17" s="86" t="s">
        <v>108</v>
      </c>
      <c r="B17" s="87"/>
      <c r="C17" s="87"/>
      <c r="D17" s="87"/>
      <c r="E17" s="103"/>
      <c r="F17" s="22">
        <v>130500</v>
      </c>
      <c r="G17" s="22">
        <v>150500</v>
      </c>
      <c r="H17" s="22">
        <v>150500</v>
      </c>
      <c r="I17" s="22"/>
      <c r="J17" s="22"/>
      <c r="K17" s="22"/>
      <c r="L17" s="22"/>
      <c r="M17" s="22"/>
      <c r="N17" s="22"/>
      <c r="O17" s="22"/>
      <c r="P17" s="22"/>
      <c r="Q17" s="22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scale="6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selection activeCell="E21" sqref="E21"/>
    </sheetView>
  </sheetViews>
  <sheetFormatPr defaultColWidth="9.14166666666667" defaultRowHeight="14.25" customHeight="1"/>
  <cols>
    <col min="1" max="1" width="21.125" customWidth="1"/>
    <col min="2" max="2" width="14.75" customWidth="1"/>
    <col min="3" max="3" width="18" customWidth="1"/>
    <col min="4" max="4" width="10.125" customWidth="1"/>
    <col min="5" max="5" width="10.5" customWidth="1"/>
    <col min="6" max="6" width="6.25" customWidth="1"/>
    <col min="7" max="7" width="5.875" customWidth="1"/>
    <col min="8" max="8" width="7.25" customWidth="1"/>
    <col min="9" max="9" width="4.375" customWidth="1"/>
    <col min="10" max="10" width="6.375" customWidth="1"/>
    <col min="11" max="11" width="8.125" customWidth="1"/>
    <col min="12" max="12" width="6.75" customWidth="1"/>
    <col min="13" max="13" width="7.125" customWidth="1"/>
    <col min="14" max="14" width="5.5" customWidth="1"/>
  </cols>
  <sheetData>
    <row r="1" ht="13.5" customHeight="1" spans="1:14">
      <c r="A1" s="66"/>
      <c r="B1" s="66"/>
      <c r="C1" s="66"/>
      <c r="D1" s="66"/>
      <c r="E1" s="66"/>
      <c r="F1" s="66"/>
      <c r="G1" s="66"/>
      <c r="H1" s="72"/>
      <c r="I1" s="66"/>
      <c r="J1" s="66"/>
      <c r="K1" s="66"/>
      <c r="L1" s="60"/>
      <c r="M1" s="89"/>
      <c r="N1" s="90" t="s">
        <v>402</v>
      </c>
    </row>
    <row r="2" ht="27.75" customHeight="1" spans="1:14">
      <c r="A2" s="62" t="s">
        <v>403</v>
      </c>
      <c r="B2" s="73"/>
      <c r="C2" s="73"/>
      <c r="D2" s="73"/>
      <c r="E2" s="73"/>
      <c r="F2" s="73"/>
      <c r="G2" s="73"/>
      <c r="H2" s="74"/>
      <c r="I2" s="73"/>
      <c r="J2" s="73"/>
      <c r="K2" s="73"/>
      <c r="L2" s="53"/>
      <c r="M2" s="74"/>
      <c r="N2" s="73"/>
    </row>
    <row r="3" ht="18.75" customHeight="1" spans="1:14">
      <c r="A3" s="63" t="str">
        <f>"单位名称："&amp;"中国共产党云南省委员会军民融合发展委员会办公室（本级）"</f>
        <v>单位名称：中国共产党云南省委员会军民融合发展委员会办公室（本级）</v>
      </c>
      <c r="B3" s="64"/>
      <c r="C3" s="64"/>
      <c r="D3" s="64"/>
      <c r="E3" s="64"/>
      <c r="F3" s="64"/>
      <c r="G3" s="64"/>
      <c r="H3" s="72"/>
      <c r="I3" s="66"/>
      <c r="J3" s="66"/>
      <c r="K3" s="66"/>
      <c r="L3" s="71"/>
      <c r="M3" s="91"/>
      <c r="N3" s="92" t="s">
        <v>135</v>
      </c>
    </row>
    <row r="4" ht="15.75" customHeight="1" spans="1:14">
      <c r="A4" s="9" t="s">
        <v>371</v>
      </c>
      <c r="B4" s="75" t="s">
        <v>404</v>
      </c>
      <c r="C4" s="75" t="s">
        <v>405</v>
      </c>
      <c r="D4" s="76" t="s">
        <v>151</v>
      </c>
      <c r="E4" s="76"/>
      <c r="F4" s="76"/>
      <c r="G4" s="76"/>
      <c r="H4" s="77"/>
      <c r="I4" s="76"/>
      <c r="J4" s="76"/>
      <c r="K4" s="76"/>
      <c r="L4" s="93"/>
      <c r="M4" s="77"/>
      <c r="N4" s="94"/>
    </row>
    <row r="5" ht="17.25" customHeight="1" spans="1:14">
      <c r="A5" s="14"/>
      <c r="B5" s="78"/>
      <c r="C5" s="78"/>
      <c r="D5" s="78" t="s">
        <v>33</v>
      </c>
      <c r="E5" s="78" t="s">
        <v>36</v>
      </c>
      <c r="F5" s="78" t="s">
        <v>377</v>
      </c>
      <c r="G5" s="78" t="s">
        <v>378</v>
      </c>
      <c r="H5" s="79" t="s">
        <v>379</v>
      </c>
      <c r="I5" s="95" t="s">
        <v>380</v>
      </c>
      <c r="J5" s="95"/>
      <c r="K5" s="95"/>
      <c r="L5" s="96"/>
      <c r="M5" s="97"/>
      <c r="N5" s="80"/>
    </row>
    <row r="6" ht="54" customHeight="1" spans="1:14">
      <c r="A6" s="17"/>
      <c r="B6" s="80"/>
      <c r="C6" s="80"/>
      <c r="D6" s="80"/>
      <c r="E6" s="80"/>
      <c r="F6" s="80"/>
      <c r="G6" s="80"/>
      <c r="H6" s="81"/>
      <c r="I6" s="80" t="s">
        <v>35</v>
      </c>
      <c r="J6" s="80" t="s">
        <v>46</v>
      </c>
      <c r="K6" s="80" t="s">
        <v>158</v>
      </c>
      <c r="L6" s="98" t="s">
        <v>42</v>
      </c>
      <c r="M6" s="81" t="s">
        <v>43</v>
      </c>
      <c r="N6" s="80" t="s">
        <v>44</v>
      </c>
    </row>
    <row r="7" ht="15" customHeight="1" spans="1:14">
      <c r="A7" s="17">
        <v>1</v>
      </c>
      <c r="B7" s="80">
        <v>2</v>
      </c>
      <c r="C7" s="80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33" customHeight="1" spans="1:14">
      <c r="A8" s="82" t="s">
        <v>48</v>
      </c>
      <c r="B8" s="83"/>
      <c r="C8" s="83"/>
      <c r="D8" s="84">
        <v>292000</v>
      </c>
      <c r="E8" s="84">
        <v>292000</v>
      </c>
      <c r="F8" s="84"/>
      <c r="G8" s="84"/>
      <c r="H8" s="84"/>
      <c r="I8" s="84"/>
      <c r="J8" s="84"/>
      <c r="K8" s="84"/>
      <c r="L8" s="99"/>
      <c r="M8" s="84"/>
      <c r="N8" s="84"/>
    </row>
    <row r="9" ht="21" customHeight="1" spans="1:14">
      <c r="A9" s="85" t="s">
        <v>195</v>
      </c>
      <c r="B9" s="83" t="s">
        <v>406</v>
      </c>
      <c r="C9" s="83" t="s">
        <v>407</v>
      </c>
      <c r="D9" s="84">
        <v>60000</v>
      </c>
      <c r="E9" s="84">
        <v>60000</v>
      </c>
      <c r="F9" s="84"/>
      <c r="G9" s="84"/>
      <c r="H9" s="84"/>
      <c r="I9" s="84"/>
      <c r="J9" s="84"/>
      <c r="K9" s="84"/>
      <c r="L9" s="99"/>
      <c r="M9" s="84"/>
      <c r="N9" s="84"/>
    </row>
    <row r="10" ht="21" customHeight="1" spans="1:14">
      <c r="A10" s="85" t="s">
        <v>195</v>
      </c>
      <c r="B10" s="83" t="s">
        <v>408</v>
      </c>
      <c r="C10" s="83" t="s">
        <v>409</v>
      </c>
      <c r="D10" s="84">
        <v>40000</v>
      </c>
      <c r="E10" s="84">
        <v>40000</v>
      </c>
      <c r="F10" s="84"/>
      <c r="G10" s="84"/>
      <c r="H10" s="84"/>
      <c r="I10" s="84"/>
      <c r="J10" s="84"/>
      <c r="K10" s="84"/>
      <c r="L10" s="99"/>
      <c r="M10" s="84"/>
      <c r="N10" s="84"/>
    </row>
    <row r="11" ht="21" customHeight="1" spans="1:14">
      <c r="A11" s="85" t="s">
        <v>195</v>
      </c>
      <c r="B11" s="83" t="s">
        <v>394</v>
      </c>
      <c r="C11" s="83" t="s">
        <v>410</v>
      </c>
      <c r="D11" s="84">
        <v>12000</v>
      </c>
      <c r="E11" s="84">
        <v>12000</v>
      </c>
      <c r="F11" s="84"/>
      <c r="G11" s="84"/>
      <c r="H11" s="84"/>
      <c r="I11" s="84"/>
      <c r="J11" s="84"/>
      <c r="K11" s="84"/>
      <c r="L11" s="99"/>
      <c r="M11" s="84"/>
      <c r="N11" s="84"/>
    </row>
    <row r="12" ht="21" customHeight="1" spans="1:14">
      <c r="A12" s="85" t="s">
        <v>195</v>
      </c>
      <c r="B12" s="83" t="s">
        <v>411</v>
      </c>
      <c r="C12" s="83" t="s">
        <v>412</v>
      </c>
      <c r="D12" s="84">
        <v>180000</v>
      </c>
      <c r="E12" s="84">
        <v>180000</v>
      </c>
      <c r="F12" s="84"/>
      <c r="G12" s="84"/>
      <c r="H12" s="84"/>
      <c r="I12" s="84"/>
      <c r="J12" s="84"/>
      <c r="K12" s="84"/>
      <c r="L12" s="99"/>
      <c r="M12" s="84"/>
      <c r="N12" s="84"/>
    </row>
    <row r="13" ht="21" customHeight="1" spans="1:14">
      <c r="A13" s="86" t="s">
        <v>108</v>
      </c>
      <c r="B13" s="87"/>
      <c r="C13" s="88"/>
      <c r="D13" s="84">
        <v>292000</v>
      </c>
      <c r="E13" s="84">
        <v>292000</v>
      </c>
      <c r="F13" s="84"/>
      <c r="G13" s="84"/>
      <c r="H13" s="84"/>
      <c r="I13" s="84"/>
      <c r="J13" s="84"/>
      <c r="K13" s="84"/>
      <c r="L13" s="99"/>
      <c r="M13" s="84"/>
      <c r="N13" s="84"/>
    </row>
  </sheetData>
  <mergeCells count="13">
    <mergeCell ref="A2:N2"/>
    <mergeCell ref="A3:C3"/>
    <mergeCell ref="D4:N4"/>
    <mergeCell ref="I5:N5"/>
    <mergeCell ref="A13:C13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9"/>
  <sheetViews>
    <sheetView showZeros="0" workbookViewId="0">
      <selection activeCell="J22" sqref="J22"/>
    </sheetView>
  </sheetViews>
  <sheetFormatPr defaultColWidth="9.14166666666667" defaultRowHeight="14.25" customHeight="1"/>
  <cols>
    <col min="1" max="1" width="17.125" customWidth="1"/>
    <col min="2" max="2" width="5.125" customWidth="1"/>
    <col min="3" max="3" width="11.875" customWidth="1"/>
    <col min="4" max="4" width="10" customWidth="1"/>
    <col min="5" max="11" width="5.125" customWidth="1"/>
    <col min="12" max="12" width="8.875" customWidth="1"/>
    <col min="13" max="22" width="5.125" customWidth="1"/>
    <col min="23" max="23" width="8.875" customWidth="1"/>
  </cols>
  <sheetData>
    <row r="1" ht="13.5" customHeight="1" spans="4:23">
      <c r="D1" s="61"/>
      <c r="W1" s="60" t="s">
        <v>413</v>
      </c>
    </row>
    <row r="2" ht="27.75" customHeight="1" spans="1:23">
      <c r="A2" s="62" t="s">
        <v>414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8" customHeight="1" spans="1:23">
      <c r="A3" s="63" t="str">
        <f>"单位名称："&amp;"中国共产党云南省委员会军民融合发展委员会办公室（本级）"</f>
        <v>单位名称：中国共产党云南省委员会军民融合发展委员会办公室（本级）</v>
      </c>
      <c r="B3" s="64"/>
      <c r="C3" s="64"/>
      <c r="D3" s="65"/>
      <c r="E3" s="66"/>
      <c r="F3" s="66"/>
      <c r="G3" s="66"/>
      <c r="H3" s="66"/>
      <c r="I3" s="66"/>
      <c r="W3" s="71" t="s">
        <v>135</v>
      </c>
    </row>
    <row r="4" ht="19.5" customHeight="1" spans="1:23">
      <c r="A4" s="15" t="s">
        <v>415</v>
      </c>
      <c r="B4" s="10" t="s">
        <v>151</v>
      </c>
      <c r="C4" s="11"/>
      <c r="D4" s="11"/>
      <c r="E4" s="67" t="s">
        <v>416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ht="40.5" customHeight="1" spans="1:23">
      <c r="A5" s="18"/>
      <c r="B5" s="35" t="s">
        <v>33</v>
      </c>
      <c r="C5" s="9" t="s">
        <v>36</v>
      </c>
      <c r="D5" s="68" t="s">
        <v>417</v>
      </c>
      <c r="E5" s="18" t="s">
        <v>418</v>
      </c>
      <c r="F5" s="18" t="s">
        <v>419</v>
      </c>
      <c r="G5" s="18" t="s">
        <v>420</v>
      </c>
      <c r="H5" s="18" t="s">
        <v>421</v>
      </c>
      <c r="I5" s="18" t="s">
        <v>422</v>
      </c>
      <c r="J5" s="18" t="s">
        <v>423</v>
      </c>
      <c r="K5" s="18" t="s">
        <v>424</v>
      </c>
      <c r="L5" s="18" t="s">
        <v>425</v>
      </c>
      <c r="M5" s="18" t="s">
        <v>426</v>
      </c>
      <c r="N5" s="18" t="s">
        <v>427</v>
      </c>
      <c r="O5" s="18" t="s">
        <v>428</v>
      </c>
      <c r="P5" s="18" t="s">
        <v>429</v>
      </c>
      <c r="Q5" s="18" t="s">
        <v>430</v>
      </c>
      <c r="R5" s="18" t="s">
        <v>431</v>
      </c>
      <c r="S5" s="18" t="s">
        <v>432</v>
      </c>
      <c r="T5" s="18" t="s">
        <v>433</v>
      </c>
      <c r="U5" s="18" t="s">
        <v>434</v>
      </c>
      <c r="V5" s="18" t="s">
        <v>435</v>
      </c>
      <c r="W5" s="18" t="s">
        <v>436</v>
      </c>
    </row>
    <row r="6" ht="19.5" customHeight="1" spans="1:23">
      <c r="A6" s="69">
        <v>1</v>
      </c>
      <c r="B6" s="69">
        <v>2</v>
      </c>
      <c r="C6" s="69">
        <v>3</v>
      </c>
      <c r="D6" s="10">
        <v>4</v>
      </c>
      <c r="E6" s="69">
        <v>5</v>
      </c>
      <c r="F6" s="69">
        <v>6</v>
      </c>
      <c r="G6" s="69">
        <v>7</v>
      </c>
      <c r="H6" s="10">
        <v>8</v>
      </c>
      <c r="I6" s="69">
        <v>9</v>
      </c>
      <c r="J6" s="69">
        <v>10</v>
      </c>
      <c r="K6" s="69">
        <v>11</v>
      </c>
      <c r="L6" s="10">
        <v>12</v>
      </c>
      <c r="M6" s="69">
        <v>13</v>
      </c>
      <c r="N6" s="69">
        <v>14</v>
      </c>
      <c r="O6" s="69">
        <v>15</v>
      </c>
      <c r="P6" s="10">
        <v>16</v>
      </c>
      <c r="Q6" s="69">
        <v>17</v>
      </c>
      <c r="R6" s="69">
        <v>18</v>
      </c>
      <c r="S6" s="69">
        <v>19</v>
      </c>
      <c r="T6" s="10">
        <v>20</v>
      </c>
      <c r="U6" s="10">
        <v>21</v>
      </c>
      <c r="V6" s="10">
        <v>22</v>
      </c>
      <c r="W6" s="69">
        <v>23</v>
      </c>
    </row>
    <row r="7" ht="28.4" customHeight="1" spans="1:23">
      <c r="A7" s="3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7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t="s">
        <v>437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11805555555556" footer="0.511805555555556"/>
  <pageSetup paperSize="9" scale="8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8" sqref="A16:A18"/>
    </sheetView>
  </sheetViews>
  <sheetFormatPr defaultColWidth="9.14166666666667" defaultRowHeight="12" customHeight="1" outlineLevelRow="6"/>
  <cols>
    <col min="1" max="1" width="23" customWidth="1"/>
    <col min="2" max="2" width="18.75" customWidth="1"/>
    <col min="3" max="3" width="11.25" customWidth="1"/>
    <col min="4" max="4" width="12.125" customWidth="1"/>
    <col min="5" max="5" width="12.625" customWidth="1"/>
    <col min="6" max="6" width="11.2833333333333" customWidth="1"/>
    <col min="7" max="7" width="8.625" customWidth="1"/>
    <col min="8" max="8" width="9.25" customWidth="1"/>
    <col min="9" max="9" width="11.75" customWidth="1"/>
    <col min="10" max="10" width="12.375" customWidth="1"/>
  </cols>
  <sheetData>
    <row r="1" customHeight="1" spans="10:10">
      <c r="J1" s="60" t="s">
        <v>438</v>
      </c>
    </row>
    <row r="2" ht="28.5" customHeight="1" spans="1:10">
      <c r="A2" s="52" t="s">
        <v>439</v>
      </c>
      <c r="B2" s="34"/>
      <c r="C2" s="34"/>
      <c r="D2" s="34"/>
      <c r="E2" s="34"/>
      <c r="F2" s="53"/>
      <c r="G2" s="34"/>
      <c r="H2" s="53"/>
      <c r="I2" s="53"/>
      <c r="J2" s="34"/>
    </row>
    <row r="3" ht="17.25" customHeight="1" spans="1:1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</row>
    <row r="4" ht="44.25" customHeight="1" spans="1:10">
      <c r="A4" s="54" t="s">
        <v>275</v>
      </c>
      <c r="B4" s="54" t="s">
        <v>276</v>
      </c>
      <c r="C4" s="54" t="s">
        <v>277</v>
      </c>
      <c r="D4" s="54" t="s">
        <v>278</v>
      </c>
      <c r="E4" s="54" t="s">
        <v>279</v>
      </c>
      <c r="F4" s="55" t="s">
        <v>280</v>
      </c>
      <c r="G4" s="54" t="s">
        <v>281</v>
      </c>
      <c r="H4" s="55" t="s">
        <v>282</v>
      </c>
      <c r="I4" s="55" t="s">
        <v>283</v>
      </c>
      <c r="J4" s="54" t="s">
        <v>284</v>
      </c>
    </row>
    <row r="5" ht="14.25" customHeight="1" spans="1:10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5">
        <v>6</v>
      </c>
      <c r="G5" s="54">
        <v>7</v>
      </c>
      <c r="H5" s="55">
        <v>8</v>
      </c>
      <c r="I5" s="55">
        <v>9</v>
      </c>
      <c r="J5" s="54">
        <v>10</v>
      </c>
    </row>
    <row r="6" ht="42" customHeight="1" spans="1:10">
      <c r="A6" s="56"/>
      <c r="B6" s="57"/>
      <c r="C6" s="57"/>
      <c r="D6" s="57"/>
      <c r="E6" s="58"/>
      <c r="F6" s="59"/>
      <c r="G6" s="58"/>
      <c r="H6" s="59"/>
      <c r="I6" s="59"/>
      <c r="J6" s="58"/>
    </row>
    <row r="7" customHeight="1" spans="1:1">
      <c r="A7" s="40" t="s">
        <v>437</v>
      </c>
    </row>
  </sheetData>
  <mergeCells count="2">
    <mergeCell ref="A2:J2"/>
    <mergeCell ref="A3:H3"/>
  </mergeCells>
  <pageMargins left="0.75" right="0.75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3"/>
  <sheetViews>
    <sheetView showZeros="0" workbookViewId="0">
      <selection activeCell="B20" sqref="B19:B20"/>
    </sheetView>
  </sheetViews>
  <sheetFormatPr defaultColWidth="8.85" defaultRowHeight="15" customHeight="1" outlineLevelCol="7"/>
  <cols>
    <col min="1" max="1" width="40.875" customWidth="1"/>
    <col min="2" max="2" width="12.25" customWidth="1"/>
    <col min="3" max="3" width="19.875" customWidth="1"/>
    <col min="4" max="4" width="18.125" customWidth="1"/>
    <col min="5" max="5" width="7.625" customWidth="1"/>
    <col min="6" max="6" width="5" customWidth="1"/>
    <col min="7" max="7" width="10" customWidth="1"/>
    <col min="8" max="8" width="11.375" customWidth="1"/>
  </cols>
  <sheetData>
    <row r="1" ht="18.75" customHeight="1" spans="1:8">
      <c r="A1" s="42"/>
      <c r="B1" s="42"/>
      <c r="C1" s="42"/>
      <c r="D1" s="42"/>
      <c r="E1" s="42"/>
      <c r="F1" s="42"/>
      <c r="G1" s="42"/>
      <c r="H1" s="43" t="s">
        <v>440</v>
      </c>
    </row>
    <row r="2" ht="30.65" customHeight="1" spans="1:8">
      <c r="A2" s="44" t="s">
        <v>441</v>
      </c>
      <c r="B2" s="44"/>
      <c r="C2" s="44"/>
      <c r="D2" s="44"/>
      <c r="E2" s="44"/>
      <c r="F2" s="44"/>
      <c r="G2" s="44"/>
      <c r="H2" s="44"/>
    </row>
    <row r="3" ht="18.75" customHeight="1" spans="1:8">
      <c r="A3" s="45" t="s">
        <v>442</v>
      </c>
      <c r="B3" s="46"/>
      <c r="C3" s="46"/>
      <c r="D3" s="42"/>
      <c r="E3" s="42"/>
      <c r="F3" s="42"/>
      <c r="G3" s="42"/>
      <c r="H3" s="42"/>
    </row>
    <row r="4" ht="18.75" customHeight="1" spans="1:8">
      <c r="A4" s="47" t="s">
        <v>144</v>
      </c>
      <c r="B4" s="47" t="s">
        <v>443</v>
      </c>
      <c r="C4" s="47" t="s">
        <v>444</v>
      </c>
      <c r="D4" s="47" t="s">
        <v>445</v>
      </c>
      <c r="E4" s="47" t="s">
        <v>446</v>
      </c>
      <c r="F4" s="47" t="s">
        <v>447</v>
      </c>
      <c r="G4" s="47"/>
      <c r="H4" s="47"/>
    </row>
    <row r="5" ht="18.75" customHeight="1" spans="1:8">
      <c r="A5" s="47"/>
      <c r="B5" s="47"/>
      <c r="C5" s="47"/>
      <c r="D5" s="47"/>
      <c r="E5" s="47"/>
      <c r="F5" s="47" t="s">
        <v>375</v>
      </c>
      <c r="G5" s="47" t="s">
        <v>448</v>
      </c>
      <c r="H5" s="47" t="s">
        <v>449</v>
      </c>
    </row>
    <row r="6" ht="18.75" customHeight="1" spans="1:8">
      <c r="A6" s="48" t="s">
        <v>127</v>
      </c>
      <c r="B6" s="48" t="s">
        <v>128</v>
      </c>
      <c r="C6" s="48" t="s">
        <v>129</v>
      </c>
      <c r="D6" s="48" t="s">
        <v>130</v>
      </c>
      <c r="E6" s="48" t="s">
        <v>131</v>
      </c>
      <c r="F6" s="48" t="s">
        <v>132</v>
      </c>
      <c r="G6" s="48" t="s">
        <v>322</v>
      </c>
      <c r="H6" s="48" t="s">
        <v>450</v>
      </c>
    </row>
    <row r="7" ht="29.9" customHeight="1" spans="1:8">
      <c r="A7" s="49" t="s">
        <v>48</v>
      </c>
      <c r="B7" s="49" t="s">
        <v>451</v>
      </c>
      <c r="C7" s="49" t="s">
        <v>400</v>
      </c>
      <c r="D7" s="49" t="s">
        <v>399</v>
      </c>
      <c r="E7" s="47" t="s">
        <v>401</v>
      </c>
      <c r="F7" s="50">
        <v>7</v>
      </c>
      <c r="G7" s="51">
        <v>6000</v>
      </c>
      <c r="H7" s="51">
        <v>42000</v>
      </c>
    </row>
    <row r="8" ht="29.9" customHeight="1" spans="1:8">
      <c r="A8" s="49" t="s">
        <v>48</v>
      </c>
      <c r="B8" s="49" t="s">
        <v>451</v>
      </c>
      <c r="C8" s="49" t="s">
        <v>400</v>
      </c>
      <c r="D8" s="49" t="s">
        <v>452</v>
      </c>
      <c r="E8" s="47" t="s">
        <v>401</v>
      </c>
      <c r="F8" s="50">
        <v>6</v>
      </c>
      <c r="G8" s="51">
        <v>5000</v>
      </c>
      <c r="H8" s="51">
        <v>30000</v>
      </c>
    </row>
    <row r="9" ht="29.9" customHeight="1" spans="1:8">
      <c r="A9" s="49" t="s">
        <v>48</v>
      </c>
      <c r="B9" s="49" t="s">
        <v>451</v>
      </c>
      <c r="C9" s="49" t="s">
        <v>453</v>
      </c>
      <c r="D9" s="49" t="s">
        <v>454</v>
      </c>
      <c r="E9" s="47" t="s">
        <v>401</v>
      </c>
      <c r="F9" s="50">
        <v>4</v>
      </c>
      <c r="G9" s="51">
        <v>7000</v>
      </c>
      <c r="H9" s="51">
        <v>28000</v>
      </c>
    </row>
    <row r="10" ht="29.9" customHeight="1" spans="1:8">
      <c r="A10" s="49" t="s">
        <v>48</v>
      </c>
      <c r="B10" s="49" t="s">
        <v>455</v>
      </c>
      <c r="C10" s="49" t="s">
        <v>389</v>
      </c>
      <c r="D10" s="49" t="s">
        <v>388</v>
      </c>
      <c r="E10" s="47" t="s">
        <v>390</v>
      </c>
      <c r="F10" s="50">
        <v>6</v>
      </c>
      <c r="G10" s="51">
        <v>3000</v>
      </c>
      <c r="H10" s="51">
        <v>18000</v>
      </c>
    </row>
    <row r="11" ht="29.9" customHeight="1" spans="1:8">
      <c r="A11" s="49" t="s">
        <v>48</v>
      </c>
      <c r="B11" s="49" t="s">
        <v>456</v>
      </c>
      <c r="C11" s="49" t="s">
        <v>397</v>
      </c>
      <c r="D11" s="49" t="s">
        <v>457</v>
      </c>
      <c r="E11" s="47" t="s">
        <v>398</v>
      </c>
      <c r="F11" s="50">
        <v>7</v>
      </c>
      <c r="G11" s="51">
        <v>1500</v>
      </c>
      <c r="H11" s="51">
        <v>10500</v>
      </c>
    </row>
    <row r="12" ht="29.9" customHeight="1" spans="1:8">
      <c r="A12" s="49" t="s">
        <v>48</v>
      </c>
      <c r="B12" s="49" t="s">
        <v>456</v>
      </c>
      <c r="C12" s="49" t="s">
        <v>397</v>
      </c>
      <c r="D12" s="49" t="s">
        <v>458</v>
      </c>
      <c r="E12" s="47" t="s">
        <v>398</v>
      </c>
      <c r="F12" s="50">
        <v>4</v>
      </c>
      <c r="G12" s="51">
        <v>1700</v>
      </c>
      <c r="H12" s="51">
        <v>6800</v>
      </c>
    </row>
    <row r="13" ht="20.15" customHeight="1" spans="1:8">
      <c r="A13" s="47" t="s">
        <v>33</v>
      </c>
      <c r="B13" s="47"/>
      <c r="C13" s="47"/>
      <c r="D13" s="47"/>
      <c r="E13" s="47"/>
      <c r="F13" s="50">
        <v>34</v>
      </c>
      <c r="G13" s="51"/>
      <c r="H13" s="51">
        <v>135300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H21" sqref="H21"/>
    </sheetView>
  </sheetViews>
  <sheetFormatPr defaultColWidth="9.14166666666667" defaultRowHeight="14.25" customHeight="1"/>
  <cols>
    <col min="1" max="1" width="14.875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ht="13.5" customHeight="1" spans="4:11">
      <c r="D1" s="1"/>
      <c r="E1" s="1"/>
      <c r="F1" s="1"/>
      <c r="G1" s="1"/>
      <c r="K1" s="2" t="s">
        <v>459</v>
      </c>
    </row>
    <row r="2" ht="27.75" customHeight="1" spans="1:11">
      <c r="A2" s="34" t="s">
        <v>460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3.5" customHeight="1" spans="1:11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5"/>
      <c r="C3" s="5"/>
      <c r="D3" s="5"/>
      <c r="E3" s="5"/>
      <c r="F3" s="5"/>
      <c r="G3" s="5"/>
      <c r="H3" s="6"/>
      <c r="I3" s="6"/>
      <c r="J3" s="6"/>
      <c r="K3" s="7" t="s">
        <v>135</v>
      </c>
    </row>
    <row r="4" ht="21.75" customHeight="1" spans="1:11">
      <c r="A4" s="8" t="s">
        <v>247</v>
      </c>
      <c r="B4" s="8" t="s">
        <v>146</v>
      </c>
      <c r="C4" s="8" t="s">
        <v>248</v>
      </c>
      <c r="D4" s="9" t="s">
        <v>147</v>
      </c>
      <c r="E4" s="9" t="s">
        <v>148</v>
      </c>
      <c r="F4" s="9" t="s">
        <v>149</v>
      </c>
      <c r="G4" s="9" t="s">
        <v>150</v>
      </c>
      <c r="H4" s="15" t="s">
        <v>33</v>
      </c>
      <c r="I4" s="10" t="s">
        <v>461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5"/>
      <c r="I5" s="9" t="s">
        <v>36</v>
      </c>
      <c r="J5" s="9" t="s">
        <v>37</v>
      </c>
      <c r="K5" s="9" t="s">
        <v>38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35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41">
        <v>10</v>
      </c>
      <c r="K7" s="41">
        <v>11</v>
      </c>
    </row>
    <row r="8" ht="30.65" customHeight="1" spans="1:11">
      <c r="A8" s="36"/>
      <c r="B8" s="20"/>
      <c r="C8" s="36"/>
      <c r="D8" s="36"/>
      <c r="E8" s="36"/>
      <c r="F8" s="36"/>
      <c r="G8" s="36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7" t="s">
        <v>108</v>
      </c>
      <c r="B10" s="38"/>
      <c r="C10" s="38"/>
      <c r="D10" s="38"/>
      <c r="E10" s="38"/>
      <c r="F10" s="38"/>
      <c r="G10" s="39"/>
      <c r="H10" s="22"/>
      <c r="I10" s="22"/>
      <c r="J10" s="22"/>
      <c r="K10" s="22"/>
    </row>
    <row r="11" customHeight="1" spans="1:1">
      <c r="A11" s="40" t="s">
        <v>437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selection activeCell="C19" sqref="C19"/>
    </sheetView>
  </sheetViews>
  <sheetFormatPr defaultColWidth="9.14166666666667" defaultRowHeight="14.25" customHeight="1" outlineLevelCol="6"/>
  <cols>
    <col min="1" max="1" width="31.375" customWidth="1"/>
    <col min="2" max="2" width="19.25" customWidth="1"/>
    <col min="3" max="3" width="31.125" customWidth="1"/>
    <col min="4" max="4" width="8.5" customWidth="1"/>
    <col min="5" max="5" width="12.75" customWidth="1"/>
    <col min="6" max="6" width="12.5" customWidth="1"/>
    <col min="7" max="7" width="12.75" customWidth="1"/>
  </cols>
  <sheetData>
    <row r="1" ht="13.5" customHeight="1" spans="4:7">
      <c r="D1" s="1"/>
      <c r="G1" s="2" t="s">
        <v>462</v>
      </c>
    </row>
    <row r="2" ht="27.75" customHeight="1" spans="1:7">
      <c r="A2" s="3" t="s">
        <v>463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"单位名称："&amp;"中国共产党云南省委员会军民融合发展委员会办公室（本级）"</f>
        <v>单位名称：中国共产党云南省委员会军民融合发展委员会办公室（本级）</v>
      </c>
      <c r="B3" s="5"/>
      <c r="C3" s="5"/>
      <c r="D3" s="5"/>
      <c r="E3" s="6"/>
      <c r="F3" s="6"/>
      <c r="G3" s="7" t="s">
        <v>135</v>
      </c>
    </row>
    <row r="4" ht="21.75" customHeight="1" spans="1:7">
      <c r="A4" s="8" t="s">
        <v>248</v>
      </c>
      <c r="B4" s="8" t="s">
        <v>247</v>
      </c>
      <c r="C4" s="8" t="s">
        <v>146</v>
      </c>
      <c r="D4" s="9" t="s">
        <v>464</v>
      </c>
      <c r="E4" s="10" t="s">
        <v>36</v>
      </c>
      <c r="F4" s="11"/>
      <c r="G4" s="12"/>
    </row>
    <row r="5" ht="21.75" customHeight="1" spans="1:7">
      <c r="A5" s="13"/>
      <c r="B5" s="13"/>
      <c r="C5" s="13"/>
      <c r="D5" s="14"/>
      <c r="E5" s="15" t="s">
        <v>465</v>
      </c>
      <c r="F5" s="9" t="s">
        <v>466</v>
      </c>
      <c r="G5" s="9" t="s">
        <v>467</v>
      </c>
    </row>
    <row r="6" ht="40.5" customHeight="1" spans="1:7">
      <c r="A6" s="16"/>
      <c r="B6" s="16"/>
      <c r="C6" s="16"/>
      <c r="D6" s="17"/>
      <c r="E6" s="18"/>
      <c r="F6" s="17" t="s">
        <v>35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40" customHeight="1" spans="1:7">
      <c r="A8" s="20" t="s">
        <v>48</v>
      </c>
      <c r="B8" s="21"/>
      <c r="C8" s="21"/>
      <c r="D8" s="20"/>
      <c r="E8" s="22">
        <v>33121300</v>
      </c>
      <c r="F8" s="22">
        <v>33121300</v>
      </c>
      <c r="G8" s="22">
        <v>33121300</v>
      </c>
    </row>
    <row r="9" ht="29.9" customHeight="1" spans="1:7">
      <c r="A9" s="20"/>
      <c r="B9" s="20" t="s">
        <v>468</v>
      </c>
      <c r="C9" s="20" t="s">
        <v>267</v>
      </c>
      <c r="D9" s="20" t="s">
        <v>469</v>
      </c>
      <c r="E9" s="22">
        <v>17900</v>
      </c>
      <c r="F9" s="22">
        <v>17900</v>
      </c>
      <c r="G9" s="22">
        <v>17900</v>
      </c>
    </row>
    <row r="10" ht="29.9" customHeight="1" spans="1:7">
      <c r="A10" s="23"/>
      <c r="B10" s="20" t="s">
        <v>470</v>
      </c>
      <c r="C10" s="20" t="s">
        <v>254</v>
      </c>
      <c r="D10" s="20" t="s">
        <v>469</v>
      </c>
      <c r="E10" s="22">
        <v>205000</v>
      </c>
      <c r="F10" s="22">
        <v>205000</v>
      </c>
      <c r="G10" s="22">
        <v>205000</v>
      </c>
    </row>
    <row r="11" ht="29.9" customHeight="1" spans="1:7">
      <c r="A11" s="23"/>
      <c r="B11" s="24" t="s">
        <v>471</v>
      </c>
      <c r="C11" s="24" t="s">
        <v>256</v>
      </c>
      <c r="D11" s="24" t="s">
        <v>469</v>
      </c>
      <c r="E11" s="25">
        <v>220000</v>
      </c>
      <c r="F11" s="25">
        <v>220000</v>
      </c>
      <c r="G11" s="25">
        <v>220000</v>
      </c>
    </row>
    <row r="12" ht="29.9" customHeight="1" spans="1:7">
      <c r="A12" s="26"/>
      <c r="B12" s="27" t="s">
        <v>10</v>
      </c>
      <c r="C12" s="27" t="s">
        <v>10</v>
      </c>
      <c r="D12" s="27"/>
      <c r="E12" s="28" t="s">
        <v>10</v>
      </c>
      <c r="F12" s="28" t="s">
        <v>10</v>
      </c>
      <c r="G12" s="28" t="s">
        <v>10</v>
      </c>
    </row>
    <row r="13" ht="18.75" customHeight="1" spans="1:7">
      <c r="A13" s="29" t="s">
        <v>33</v>
      </c>
      <c r="B13" s="30" t="s">
        <v>472</v>
      </c>
      <c r="C13" s="30"/>
      <c r="D13" s="31"/>
      <c r="E13" s="32">
        <v>33121300</v>
      </c>
      <c r="F13" s="32">
        <v>33121300</v>
      </c>
      <c r="G13" s="32">
        <v>33121300</v>
      </c>
    </row>
    <row r="14" customHeight="1" spans="1:1">
      <c r="A14" s="33" t="s">
        <v>272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</cp:lastModifiedBy>
  <dcterms:created xsi:type="dcterms:W3CDTF">2025-02-07T06:45:00Z</dcterms:created>
  <dcterms:modified xsi:type="dcterms:W3CDTF">2025-02-12T01:22:22Z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B674D1D306F443458383963CA2E1BC34</vt:lpwstr>
  </property>
</Properties>
</file>