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concurrentCalc="0"/>
</workbook>
</file>

<file path=xl/sharedStrings.xml><?xml version="1.0" encoding="utf-8"?>
<sst xmlns="http://schemas.openxmlformats.org/spreadsheetml/2006/main" count="553">
  <si>
    <t>预算01-1表</t>
  </si>
  <si>
    <t>2025年财务收支预算总表部门</t>
  </si>
  <si>
    <t>单位:元</t>
  </si>
  <si>
    <t>收        入</t>
  </si>
  <si>
    <t>支        出</t>
  </si>
  <si>
    <t>项      目</t>
  </si>
  <si>
    <t>预算数</t>
  </si>
  <si>
    <t>项目（按功能分类）</t>
  </si>
  <si>
    <t>一、一般公共预算拨款收入</t>
  </si>
  <si>
    <t>二、政府性基金预算拨款收入</t>
  </si>
  <si>
    <t>******</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</si>
  <si>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</si>
  <si>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</si>
  <si>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</si>
  <si>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</si>
  <si>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</si>
  <si>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</si>
  <si>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</si>
  <si>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</si>
  <si>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</si>
  <si>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</si>
  <si>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</si>
  <si>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</si>
  <si>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</si>
  <si>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</si>
  <si>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</si>
  <si>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</si>
  <si>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</si>
  <si>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备注：*******不予公开。</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</si>
  <si>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</si>
  <si>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</si>
  <si>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</si>
  <si>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</si>
  <si>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</si>
  <si>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</si>
  <si>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</si>
  <si>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</si>
  <si>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</si>
  <si>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</si>
  <si>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</si>
  <si>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</si>
  <si>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</si>
  <si>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</si>
  <si>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</si>
  <si>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</si>
  <si>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</si>
  <si>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</si>
  <si>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304</t>
  </si>
  <si>
    <t>中国共产党云南省委员会军民融合发展委员会办公室</t>
  </si>
  <si>
    <t>304001</t>
  </si>
  <si>
    <t>304006</t>
  </si>
  <si>
    <t>云南省军民融合发展研究院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</si>
  <si>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</si>
  <si>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</si>
  <si>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</si>
  <si>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</si>
  <si>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</si>
  <si>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</si>
  <si>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</si>
  <si>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</si>
  <si>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</si>
  <si>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</si>
  <si>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</si>
  <si>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</si>
  <si>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</si>
  <si>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</si>
  <si>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</si>
  <si>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20131</t>
  </si>
  <si>
    <t>党委办公厅（室）及相关机构事务</t>
  </si>
  <si>
    <t>2013101</t>
  </si>
  <si>
    <t>行政运行</t>
  </si>
  <si>
    <t>2013103</t>
  </si>
  <si>
    <t>机关服务</t>
  </si>
  <si>
    <t>2013105</t>
  </si>
  <si>
    <t>专项业务</t>
  </si>
  <si>
    <t>2013150</t>
  </si>
  <si>
    <t>事业运行</t>
  </si>
  <si>
    <t>206</t>
  </si>
  <si>
    <t>科学技术支出</t>
  </si>
  <si>
    <t>20609</t>
  </si>
  <si>
    <t>科技重大项目</t>
  </si>
  <si>
    <t>2060902</t>
  </si>
  <si>
    <t>重点研发计划</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</si>
  <si>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</si>
  <si>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</si>
  <si>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</si>
  <si>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</si>
  <si>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</si>
  <si>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</si>
  <si>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</si>
  <si>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</si>
  <si>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</si>
  <si>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</si>
  <si>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</si>
  <si>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</si>
  <si>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</si>
  <si>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</si>
  <si>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</si>
  <si>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</si>
  <si>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</si>
  <si>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</si>
  <si>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</si>
  <si>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</si>
  <si>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</si>
  <si>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</si>
  <si>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</si>
  <si>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</si>
  <si>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</si>
  <si>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</si>
  <si>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</si>
  <si>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21502</t>
  </si>
  <si>
    <t>制造业</t>
  </si>
  <si>
    <t>2150201</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</si>
  <si>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</si>
  <si>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</si>
  <si>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</si>
  <si>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</si>
  <si>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</si>
  <si>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</si>
  <si>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</si>
  <si>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</si>
  <si>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</si>
  <si>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</si>
  <si>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</si>
  <si>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</si>
  <si>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</si>
  <si>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</si>
  <si>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</si>
  <si>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</si>
  <si>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</si>
  <si>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</si>
  <si>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</si>
  <si>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</si>
  <si>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</si>
  <si>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</si>
  <si>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</si>
  <si>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</si>
  <si>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</si>
  <si>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</si>
  <si>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</si>
  <si>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</si>
  <si>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</si>
  <si>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</si>
  <si>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</si>
  <si>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</si>
  <si>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</si>
  <si>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</si>
  <si>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</si>
  <si>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</si>
  <si>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</si>
  <si>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</si>
  <si>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</si>
  <si>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</si>
  <si>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</si>
  <si>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</si>
  <si>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</si>
  <si>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</si>
  <si>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</si>
  <si>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</si>
  <si>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</si>
  <si>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</si>
  <si>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</si>
  <si>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</si>
  <si>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</si>
  <si>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</si>
  <si>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</si>
  <si>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</si>
  <si>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</si>
  <si>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530000210000000041717</t>
  </si>
  <si>
    <t>行政人员支出工资</t>
  </si>
  <si>
    <t>30101</t>
  </si>
  <si>
    <t>基本工资</t>
  </si>
  <si>
    <t>30102</t>
  </si>
  <si>
    <t>津贴补贴</t>
  </si>
  <si>
    <t>30103</t>
  </si>
  <si>
    <t>奖金</t>
  </si>
  <si>
    <t>530000210000000041719</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</si>
  <si>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</si>
  <si>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</si>
  <si>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</si>
  <si>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</si>
  <si>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</si>
  <si>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</si>
  <si>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</si>
  <si>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</si>
  <si>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</si>
  <si>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</si>
  <si>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</si>
  <si>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530000210000000041721</t>
  </si>
  <si>
    <t>30113</t>
  </si>
  <si>
    <t>530000210000000041724</t>
  </si>
  <si>
    <t>公车购置及运维费</t>
  </si>
  <si>
    <t>30231</t>
  </si>
  <si>
    <t>公务用车运行维护费</t>
  </si>
  <si>
    <t>530000210000000041726</t>
  </si>
  <si>
    <t>30217</t>
  </si>
  <si>
    <t>530000210000000041727</t>
  </si>
  <si>
    <t>行政人员公务交通补贴</t>
  </si>
  <si>
    <t>30239</t>
  </si>
  <si>
    <t>其他交通费用</t>
  </si>
  <si>
    <t>530000210000000041728</t>
  </si>
  <si>
    <t>工会经费</t>
  </si>
  <si>
    <t>30228</t>
  </si>
  <si>
    <t>530000210000000041729</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</si>
  <si>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</si>
  <si>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</si>
  <si>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</si>
  <si>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</si>
  <si>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</si>
  <si>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</si>
  <si>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</si>
  <si>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</si>
  <si>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</si>
  <si>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</si>
  <si>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</si>
  <si>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</si>
  <si>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</si>
  <si>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</si>
  <si>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</si>
  <si>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</si>
  <si>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</si>
  <si>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</si>
  <si>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</si>
  <si>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</si>
  <si>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</si>
  <si>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</si>
  <si>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</si>
  <si>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30226</t>
  </si>
  <si>
    <t>劳务费</t>
  </si>
  <si>
    <t>30227</t>
  </si>
  <si>
    <t>委托业务费</t>
  </si>
  <si>
    <t>30229</t>
  </si>
  <si>
    <t>福利费</t>
  </si>
  <si>
    <t>30299</t>
  </si>
  <si>
    <t>其他商品和服务支出</t>
  </si>
  <si>
    <t>31002</t>
  </si>
  <si>
    <t>办公设备购置</t>
  </si>
  <si>
    <t>530000241100002220761</t>
  </si>
  <si>
    <t>行政人员绩效奖</t>
  </si>
  <si>
    <t>530000210000000041523</t>
  </si>
  <si>
    <t>530000210000000041525</t>
  </si>
  <si>
    <t>530000210000000041527</t>
  </si>
  <si>
    <t>530000210000000041530</t>
  </si>
  <si>
    <t>530000210000000041531</t>
  </si>
  <si>
    <t>530000210000000041532</t>
  </si>
  <si>
    <t>530000241100002220581</t>
  </si>
  <si>
    <t>530000210000000023929</t>
  </si>
  <si>
    <t>事业人员支出工资</t>
  </si>
  <si>
    <t>30107</t>
  </si>
  <si>
    <t>绩效工资</t>
  </si>
  <si>
    <t>530000210000000023930</t>
  </si>
  <si>
    <t>530000210000000023933</t>
  </si>
  <si>
    <t>530000210000000023940</t>
  </si>
  <si>
    <t>530000210000000023941</t>
  </si>
  <si>
    <t>530000210000000042316</t>
  </si>
  <si>
    <t>530000210000000042317</t>
  </si>
  <si>
    <t>530000210000000042319</t>
  </si>
  <si>
    <t>530000210000000042320</t>
  </si>
  <si>
    <t>对个人和家庭的补助</t>
  </si>
  <si>
    <t>30399</t>
  </si>
  <si>
    <t>其他对个人和家庭的补助</t>
  </si>
  <si>
    <t>530000210000000042322</t>
  </si>
  <si>
    <t>530000210000000042324</t>
  </si>
  <si>
    <t>530000210000000042326</t>
  </si>
  <si>
    <t>530000210000000042327</t>
  </si>
  <si>
    <t>预算05-1表</t>
  </si>
  <si>
    <t>2025年部门项目支出预算表</t>
  </si>
  <si>
    <t>项目分类</t>
  </si>
  <si>
    <t>项目单位</t>
  </si>
  <si>
    <t>本年拨款</t>
  </si>
  <si>
    <t>其中：本次下达</t>
  </si>
  <si>
    <t>部门预算机动经费</t>
  </si>
  <si>
    <t>其他运转类</t>
  </si>
  <si>
    <t>530000241100002027494</t>
  </si>
  <si>
    <t>国有资产有偿使用收入成本性支出项目资金</t>
  </si>
  <si>
    <t>530000241100002015399</t>
  </si>
  <si>
    <t>其他人员支出</t>
  </si>
  <si>
    <t>民生类</t>
  </si>
  <si>
    <t>530000231100001088421</t>
  </si>
  <si>
    <t>30199</t>
  </si>
  <si>
    <t>其他工资福利支出</t>
  </si>
  <si>
    <t>省委军民融合办非财政拨款结余结转支出项目资金</t>
  </si>
  <si>
    <t>事业发展类</t>
  </si>
  <si>
    <t>530000231100001104206</t>
  </si>
  <si>
    <t>非财政拨款资金</t>
  </si>
  <si>
    <t>31204</t>
  </si>
  <si>
    <t>费用补贴</t>
  </si>
  <si>
    <t>因公出国（境）专项经费</t>
  </si>
  <si>
    <t>因公出国（境）经费</t>
  </si>
  <si>
    <t>530000231100001115526</t>
  </si>
  <si>
    <t>30212</t>
  </si>
  <si>
    <t>因公出国（境）费用</t>
  </si>
  <si>
    <t>2024年第四批重点研发（工业领域）专项资金</t>
  </si>
  <si>
    <t>专项业务类</t>
  </si>
  <si>
    <t>530000241100003246728</t>
  </si>
  <si>
    <t>31003</t>
  </si>
  <si>
    <t>专用设备购置</t>
  </si>
  <si>
    <t>31007</t>
  </si>
  <si>
    <t>信息网络及软件购置更新</t>
  </si>
  <si>
    <t>31299</t>
  </si>
  <si>
    <t>其他对企业补助</t>
  </si>
  <si>
    <t>云南省军民融合发展研究院运行维护专项经费</t>
  </si>
  <si>
    <t>530000231100001104143</t>
  </si>
  <si>
    <t>备注：部分项目不予公开。</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</si>
  <si>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</si>
  <si>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</si>
  <si>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</si>
  <si>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</si>
  <si>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</si>
  <si>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</si>
  <si>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</si>
  <si>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</si>
  <si>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</si>
  <si>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</si>
  <si>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</si>
  <si>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</si>
  <si>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单位利用部份闲置房屋出租取得收入用于国有资源（资产）有偿使用收入相关的成本性支出。收入用于缴纳相关的税金后，主要用于单位公有住房、商铺及公共设施维修维护，物管费缴纳，为办机关日常后勤做好保障服务，保证办机关工作正常开展。2025年度项目主要工作目标为：一是环城南路577号及大观路106号公有住房及商铺公共设施维护，主要对房屋屋面防水、配电室维修维护、线路维修、更换水泵、更换给排水水道、卫生间改造、室内墙面修缮；二是大观路、环城南路、西坝新村、丹霞路室外排水沟、窨井清掏清运维修、更换排水沟盖板。维护工程总量达170平方米，安全事故发生率为0，维修维护后设施设备验收合格达100%，职工满意度达90%。</t>
  </si>
  <si>
    <t>产出指标</t>
  </si>
  <si>
    <t>数量指标</t>
  </si>
  <si>
    <t>（维修）维护工程总量</t>
  </si>
  <si>
    <t>&gt;=</t>
  </si>
  <si>
    <t>170</t>
  </si>
  <si>
    <t>平方米</t>
  </si>
  <si>
    <t>定量指标</t>
  </si>
  <si>
    <t>反映对单位公有住房、商铺及公共设施的维护（修缮工程量）完成情况。</t>
  </si>
  <si>
    <t>质量指标</t>
  </si>
  <si>
    <t>安全事故发生率</t>
  </si>
  <si>
    <t>=</t>
  </si>
  <si>
    <t>0</t>
  </si>
  <si>
    <t>次</t>
  </si>
  <si>
    <t>反映工程实施期间的安全目标</t>
  </si>
  <si>
    <t>（竣工）验收合格率</t>
  </si>
  <si>
    <t>100</t>
  </si>
  <si>
    <t>%</t>
  </si>
  <si>
    <t>反映（项目）维修维护后的验收合格情况。
（竣工）验收合格率=（验收合格单元工程数量/完工单元工程总数）×100%。</t>
  </si>
  <si>
    <t>时效指标</t>
  </si>
  <si>
    <t>零星修缮（维修）及时率</t>
  </si>
  <si>
    <t>95</t>
  </si>
  <si>
    <t>反映零星修缮（维修）的及时（的）情况。零星修缮（维修）及时率＝在规定时间内完成零星修缮（维修）数量/报修数量×100%。</t>
  </si>
  <si>
    <t>效益指标</t>
  </si>
  <si>
    <t>社会效益</t>
  </si>
  <si>
    <t>综合使用率</t>
  </si>
  <si>
    <t>反映单位公有住房、商铺及公共设施维修维护后的利用、使用的情况。
综合使用率＝（完成维修的公有住房、商铺及公共设施/投入使用的公有住房、商铺及公共设施×100%</t>
  </si>
  <si>
    <t>可持续影响</t>
  </si>
  <si>
    <t>日常运转保障率</t>
  </si>
  <si>
    <t>90</t>
  </si>
  <si>
    <t>反映单位物管后勤正常运转情况。
维持日常运转保障率＝维持日常运转保障天数/维持日常运转应保障天数×100%</t>
  </si>
  <si>
    <t>满意度指标</t>
  </si>
  <si>
    <t>服务对象满意度</t>
  </si>
  <si>
    <t>职工满意度</t>
  </si>
  <si>
    <t>反映国有资产使用人员的满意情况。</t>
  </si>
  <si>
    <t>为做好机关保障服务工作，保证办机关工作正常开展。2025年全年预计聘用7人，及时足额发放聘用人员工资、办公区域未发生一起安全事故、聘用人员持续在岗率达100%，职工满意度达90%以上。</t>
  </si>
  <si>
    <t>聘用人员数</t>
  </si>
  <si>
    <t>7</t>
  </si>
  <si>
    <t>人</t>
  </si>
  <si>
    <t>反映单位聘用人员的数量，为机关办公与职工生活提供后期保障服务，确保机关办公和职工生活正常运行，从而保障机关更好的履行工作职责。</t>
  </si>
  <si>
    <t>聘用人员工资足额兑现率</t>
  </si>
  <si>
    <t>反映聘用人员工资的足额发放情况。
聘用人员工资足额兑现率＝聘用人员工资实际兑现数/聘用人员工资应兑现数×100%</t>
  </si>
  <si>
    <t>卫生保洁合格率</t>
  </si>
  <si>
    <t>反映卫生保洁检查验收合格的情况。卫生保洁合格率＝卫生保洁检查验收合格次数/卫生保洁总（检查）次数×100%。</t>
  </si>
  <si>
    <t>办公区域安全性</t>
  </si>
  <si>
    <t>未发生一起安全事故</t>
  </si>
  <si>
    <t>定性指标</t>
  </si>
  <si>
    <t>反映办公区域安全工作保障情况</t>
  </si>
  <si>
    <t>聘用人员工资兑现及时率</t>
  </si>
  <si>
    <t>反映聘用人员工资是否及时发放情况</t>
  </si>
  <si>
    <t>聘用人员持续在岗率</t>
  </si>
  <si>
    <t>反映聘用人员持续在岗情况。
聘用人员持续在岗率=持续在岗人员数/应在岗人员数×100%</t>
  </si>
  <si>
    <t>年</t>
  </si>
  <si>
    <t>反映机关物管后勤正常运转情况
维持日常运转保障率=维持日常运转保障天数/维持日常运转应保障天数×100%</t>
  </si>
  <si>
    <t>聘用人员满意度（聘用人员不是服务对象，聘用人员是来为保障机关正常运行所进行服务）</t>
  </si>
  <si>
    <t>反映聘用人员的满意程度。</t>
  </si>
  <si>
    <t>反映单位职工对聘用人员服务的满意程度。</t>
  </si>
  <si>
    <t>用非财政拨款资金为云南铸造厂不少于20名职工缴纳社保费，办理退休手续。补缴社保精准度达100%、在单位领导审批之后1个月之内将缴纳社保的资金转移支付给破产企业，保持已补缴社保人员的稳定，年内不发生群体性事件，已补缴社保人员满意度达90%。</t>
  </si>
  <si>
    <t>解决破产企业职工社保拖欠人数</t>
  </si>
  <si>
    <t>20</t>
  </si>
  <si>
    <t>解决破产企业职工社保拖欠人数。</t>
  </si>
  <si>
    <t>补缴社保精准度</t>
  </si>
  <si>
    <t>反映对破产企业职工补缴社保的精确程度。补缴社保精准度=（精确补缴社保的人数/已补缴社保的人数）*100%。</t>
  </si>
  <si>
    <t>资金下达及时性</t>
  </si>
  <si>
    <t>及时</t>
  </si>
  <si>
    <t>反映对破产企业资金转移支付下达的及时性。</t>
  </si>
  <si>
    <t>群体性事件</t>
  </si>
  <si>
    <t>反映已补缴社保人员年内不发生群体性事件的情况。</t>
  </si>
  <si>
    <t>已补缴社保人员满意度</t>
  </si>
  <si>
    <t>反映服务对象对解决破产企业历史遗留工作的整体满意情况。
已补缴社保人员满意度=（已补缴社保人员的满意问卷份数/问卷调查总人数）*100%。</t>
  </si>
  <si>
    <t>用于保障本部门2025年度预算执行过程中新增的重点工作，重点工作任务在规定的的时间内按要求完成，使用人员满意度度达90%，确保本部门高质量完成省委省政府重大决策部署。</t>
  </si>
  <si>
    <t>重点工作任务完成率</t>
  </si>
  <si>
    <t>反映下达机动经费指标时明确用于开展的重点工作的完成情况。重点工作任务完成率=（实际完成的重点工作任务完成数量/应完成的重点工作任务数量）*100%。</t>
  </si>
  <si>
    <t>重点工作任务完成达标率</t>
  </si>
  <si>
    <t>反映重点工作任务完成的达标情况。</t>
  </si>
  <si>
    <t>重点工作任务完成及时性</t>
  </si>
  <si>
    <t>反映重点工作任务在要求的时间内的完成情况。</t>
  </si>
  <si>
    <t>系统全年正常运行时长</t>
  </si>
  <si>
    <t>2000</t>
  </si>
  <si>
    <t>小时</t>
  </si>
  <si>
    <t>反映信息系统全年正常运行时间情况。</t>
  </si>
  <si>
    <t>使用人员满意度度</t>
  </si>
  <si>
    <t>反映使用对象的满意度。
使用人员满意度=（满意的使用人员/问卷调查人数）*100%</t>
  </si>
  <si>
    <t>做好本部门人员、公用经费保障，按规定落实干部职工各项待遇，支持部门正常履职。</t>
  </si>
  <si>
    <t>出访人数</t>
  </si>
  <si>
    <t>1.00</t>
  </si>
  <si>
    <t>反映年度组织出访人员总数情况。</t>
  </si>
  <si>
    <t>经费先行审核备案率</t>
  </si>
  <si>
    <t>反映出访团组对经费先行审核备案的情况。
经费先行审核备案率=出国前进行经费审核备案的团组数/出访总团组数*100%</t>
  </si>
  <si>
    <t>出访形成报告数</t>
  </si>
  <si>
    <t>个</t>
  </si>
  <si>
    <t>反映出访成效，即组团出访形成的报告数量情况。</t>
  </si>
  <si>
    <t>反映派出单位对出访效果的满意程度。</t>
  </si>
  <si>
    <t>主要绩效目标：
1.提升高分卫星数据接收、存储、管理、分发和应用能力；
2.开展云南省空间信息相关行业及领域的高分卫星遥感数据服务；
3.为不少于50家政府、高校、企事业单位提供遥感影像数据；
4.云南省先进技术转化应用公共服务平台信息发布数量（含公众号）不少于1000条/年；先进技术、产品资源数据库不少于300项；构建国防科技情报文献数据库；
5.云南省军民融合公共服务相关平台网络安全等级保护等级测评达75分。
6.单位非税收入在缴纳相关的税费后，主要用于委托物业管理服务、房屋维修和公用设备设施维护，确保国有资产保值，确保单位正常运转。
7.国有资产使用人员的满意度、信息系统使用人员满意度均达90%以上。</t>
  </si>
  <si>
    <t>保障高分遥感数据分发数量</t>
  </si>
  <si>
    <t>200000</t>
  </si>
  <si>
    <t>平方公里</t>
  </si>
  <si>
    <t>高分遥感数据分发推广职能履行情况。</t>
  </si>
  <si>
    <t>正射产品生产能力</t>
  </si>
  <si>
    <t>1000</t>
  </si>
  <si>
    <t>景/年</t>
  </si>
  <si>
    <t>可见光、雷达、高光谱等数据的正射产品生产能力。</t>
  </si>
  <si>
    <t>先进技术、产品资源数量</t>
  </si>
  <si>
    <t>300</t>
  </si>
  <si>
    <t>项</t>
  </si>
  <si>
    <t>通过对现有军民融合企业信息收集整理，汇总一批具有较为广阔军事应用前景的地方优势资源和先进技术资料。</t>
  </si>
  <si>
    <t>先进技术转化应用公共服务平台信息发布数量</t>
  </si>
  <si>
    <t>条/年</t>
  </si>
  <si>
    <t>通过对现有军民融合相关信息收集整理，发布军民融合相关信息资源。</t>
  </si>
  <si>
    <t>资产维修率</t>
  </si>
  <si>
    <t>反映资产维修是否应修尽修。
资产维修率=资产实际维修完成数量/资产维修应修数量×100%。</t>
  </si>
  <si>
    <t>网络安全等保三级测评得分</t>
  </si>
  <si>
    <t>75</t>
  </si>
  <si>
    <t>分</t>
  </si>
  <si>
    <t>网络安全建设情况，通过网络安全等保测评情况验证。</t>
  </si>
  <si>
    <t>8000</t>
  </si>
  <si>
    <t>卫星遥感用户服务数量</t>
  </si>
  <si>
    <t>50</t>
  </si>
  <si>
    <t>人(户)</t>
  </si>
  <si>
    <t>反映项目成果的示范推广成效。</t>
  </si>
  <si>
    <t>反映单位物管后勤正常运转情况。
维持日常运转保障率=维持日常运转保障天数/维持日常运转应保障天数×100%。</t>
  </si>
  <si>
    <t>保障云南省高分数据正射产品更新</t>
  </si>
  <si>
    <t>反映平台建成后可持续提供产品的能力。</t>
  </si>
  <si>
    <t>国有资产使用人员的满意度</t>
  </si>
  <si>
    <t>信息系统使用人员满意度</t>
  </si>
  <si>
    <t>信息系统使用人员满意度=（对信息系统满意的使用用户/用户总数）*100%。</t>
  </si>
  <si>
    <t>预算06表</t>
  </si>
  <si>
    <t>2025年部门政府性基金预算支出预算表</t>
  </si>
  <si>
    <t>政府性基金预算支出</t>
  </si>
  <si>
    <t>备注：此表为空表。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</si>
  <si>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</si>
  <si>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</si>
  <si>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</si>
  <si>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</si>
  <si>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</si>
  <si>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</si>
  <si>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</si>
  <si>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</si>
  <si>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</si>
  <si>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</si>
  <si>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</si>
  <si>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</si>
  <si>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汽车燃修费</t>
  </si>
  <si>
    <t>C23120302 车辆加油、添加燃料服务</t>
  </si>
  <si>
    <t>升</t>
  </si>
  <si>
    <t>汽车维修保养服务</t>
  </si>
  <si>
    <t>C23120301 车辆维修和保养服务</t>
  </si>
  <si>
    <t>汽车保险费</t>
  </si>
  <si>
    <t>C1804010201 机动车保险服务</t>
  </si>
  <si>
    <t>保密柜</t>
  </si>
  <si>
    <t>A05010504 保密柜</t>
  </si>
  <si>
    <t>组</t>
  </si>
  <si>
    <t>复印用纸张</t>
  </si>
  <si>
    <t>A05040101 复印纸</t>
  </si>
  <si>
    <t>箱</t>
  </si>
  <si>
    <t>印刷服务</t>
  </si>
  <si>
    <t>C2309019901 公文用纸、资料汇编、信封印刷服务</t>
  </si>
  <si>
    <t>基础软件</t>
  </si>
  <si>
    <t>A08060301 基础软件</t>
  </si>
  <si>
    <t>套</t>
  </si>
  <si>
    <t>台式电脑（国产）</t>
  </si>
  <si>
    <t>A02010105 台式计算机</t>
  </si>
  <si>
    <t>台</t>
  </si>
  <si>
    <t>公务用车维修维护服务</t>
  </si>
  <si>
    <t>公务用车保险服务</t>
  </si>
  <si>
    <t>公务用车加油服务</t>
  </si>
  <si>
    <t>A07070101 汽油</t>
  </si>
  <si>
    <t>预算08表</t>
  </si>
  <si>
    <t>2025年部门政府购买服务预算表</t>
  </si>
  <si>
    <t>政府购买服务项目</t>
  </si>
  <si>
    <t>政府购买服务目录</t>
  </si>
  <si>
    <t>法律顾问服务</t>
  </si>
  <si>
    <t>B0101 法律顾问服务</t>
  </si>
  <si>
    <t>绩效评价咨询服务</t>
  </si>
  <si>
    <t>B0801 咨询服务</t>
  </si>
  <si>
    <t>B1104 印刷和出版服务</t>
  </si>
  <si>
    <t>办机关餐饮服务</t>
  </si>
  <si>
    <t>B1105 餐饮服务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</si>
  <si>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</si>
  <si>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</si>
  <si>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</si>
  <si>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</si>
  <si>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</si>
  <si>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</si>
  <si>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</si>
  <si>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</si>
  <si>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</si>
  <si>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</si>
  <si>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</si>
  <si>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</si>
  <si>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</si>
  <si>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</si>
  <si>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</si>
  <si>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</si>
  <si>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</si>
  <si>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</si>
  <si>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</si>
  <si>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</si>
  <si>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</si>
  <si>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</si>
  <si>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</si>
  <si>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</si>
  <si>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备注：不予公开。</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</si>
  <si>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</si>
  <si>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</si>
  <si>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</si>
  <si>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</si>
  <si>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</si>
  <si>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</si>
  <si>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</si>
  <si>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</si>
  <si>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</si>
  <si>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</si>
  <si>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</si>
  <si>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8</t>
  </si>
  <si>
    <t>设备</t>
  </si>
  <si>
    <t>台式电脑（信创）</t>
  </si>
  <si>
    <t>A02010108 便携式计算机</t>
  </si>
  <si>
    <t>便携式计算机（信创）</t>
  </si>
  <si>
    <t>家具和用品</t>
  </si>
  <si>
    <t>无形资产</t>
  </si>
  <si>
    <t>办公软件</t>
  </si>
  <si>
    <t>办公软件（信创）</t>
  </si>
  <si>
    <t>预算11表</t>
  </si>
  <si>
    <t>2025年中央转移支付补助项目支出预算表</t>
  </si>
  <si>
    <t>上级补助</t>
  </si>
  <si>
    <t>预算12表</t>
  </si>
  <si>
    <t>2025年部门项目支出中期规划预算表</t>
  </si>
  <si>
    <t>项目级次</t>
  </si>
  <si>
    <t>2025年</t>
  </si>
  <si>
    <t>2026年</t>
  </si>
  <si>
    <t>2027年</t>
  </si>
  <si>
    <t>212 因公出国（境）经费</t>
  </si>
  <si>
    <t>本级</t>
  </si>
  <si>
    <t>229 其他运转类</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</si>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</sst>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176" formatCode="yyyy\-mm\-dd"/>
    <numFmt numFmtId="44" formatCode="_ &quot;￥&quot;* #,##0.00_ ;_ &quot;￥&quot;* \-#,##0.00_ ;_ &quot;￥&quot;* &quot;-&quot;??_ ;_ @_ "/>
    <numFmt numFmtId="177" formatCode="yyyy\-mm\-dd\ hh:mm:ss"/>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22" fillId="25" borderId="0" applyNumberFormat="0" applyBorder="0" applyAlignment="0" applyProtection="0">
      <alignment vertical="center"/>
    </xf>
    <xf numFmtId="0" fontId="37" fillId="22"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22" fillId="9"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30" fillId="2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7">
      <alignment horizontal="right" vertical="center"/>
    </xf>
    <xf numFmtId="0" fontId="25" fillId="0" borderId="0" applyNumberFormat="0" applyFill="0" applyBorder="0" applyAlignment="0" applyProtection="0">
      <alignment vertical="center"/>
    </xf>
    <xf numFmtId="0" fontId="0" fillId="14" borderId="17" applyNumberFormat="0" applyFont="0" applyAlignment="0" applyProtection="0">
      <alignment vertical="center"/>
    </xf>
    <xf numFmtId="0" fontId="30" fillId="21"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15" applyNumberFormat="0" applyFill="0" applyAlignment="0" applyProtection="0">
      <alignment vertical="center"/>
    </xf>
    <xf numFmtId="0" fontId="28" fillId="0" borderId="15" applyNumberFormat="0" applyFill="0" applyAlignment="0" applyProtection="0">
      <alignment vertical="center"/>
    </xf>
    <xf numFmtId="0" fontId="30" fillId="27" borderId="0" applyNumberFormat="0" applyBorder="0" applyAlignment="0" applyProtection="0">
      <alignment vertical="center"/>
    </xf>
    <xf numFmtId="0" fontId="24" fillId="0" borderId="19" applyNumberFormat="0" applyFill="0" applyAlignment="0" applyProtection="0">
      <alignment vertical="center"/>
    </xf>
    <xf numFmtId="0" fontId="30" fillId="20" borderId="0" applyNumberFormat="0" applyBorder="0" applyAlignment="0" applyProtection="0">
      <alignment vertical="center"/>
    </xf>
    <xf numFmtId="0" fontId="31" fillId="13" borderId="16" applyNumberFormat="0" applyAlignment="0" applyProtection="0">
      <alignment vertical="center"/>
    </xf>
    <xf numFmtId="0" fontId="38" fillId="13" borderId="20" applyNumberFormat="0" applyAlignment="0" applyProtection="0">
      <alignment vertical="center"/>
    </xf>
    <xf numFmtId="0" fontId="27" fillId="8" borderId="14" applyNumberFormat="0" applyAlignment="0" applyProtection="0">
      <alignment vertical="center"/>
    </xf>
    <xf numFmtId="0" fontId="22" fillId="32" borderId="0" applyNumberFormat="0" applyBorder="0" applyAlignment="0" applyProtection="0">
      <alignment vertical="center"/>
    </xf>
    <xf numFmtId="0" fontId="30" fillId="17" borderId="0" applyNumberFormat="0" applyBorder="0" applyAlignment="0" applyProtection="0">
      <alignment vertical="center"/>
    </xf>
    <xf numFmtId="0" fontId="39" fillId="0" borderId="21" applyNumberFormat="0" applyFill="0" applyAlignment="0" applyProtection="0">
      <alignment vertical="center"/>
    </xf>
    <xf numFmtId="0" fontId="33" fillId="0" borderId="18" applyNumberFormat="0" applyFill="0" applyAlignment="0" applyProtection="0">
      <alignment vertical="center"/>
    </xf>
    <xf numFmtId="0" fontId="40" fillId="31" borderId="0" applyNumberFormat="0" applyBorder="0" applyAlignment="0" applyProtection="0">
      <alignment vertical="center"/>
    </xf>
    <xf numFmtId="0" fontId="36" fillId="19" borderId="0" applyNumberFormat="0" applyBorder="0" applyAlignment="0" applyProtection="0">
      <alignment vertical="center"/>
    </xf>
    <xf numFmtId="10" fontId="8" fillId="0" borderId="7">
      <alignment horizontal="right" vertical="center"/>
    </xf>
    <xf numFmtId="0" fontId="22" fillId="24" borderId="0" applyNumberFormat="0" applyBorder="0" applyAlignment="0" applyProtection="0">
      <alignment vertical="center"/>
    </xf>
    <xf numFmtId="0" fontId="30" fillId="12" borderId="0" applyNumberFormat="0" applyBorder="0" applyAlignment="0" applyProtection="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22" fillId="29" borderId="0" applyNumberFormat="0" applyBorder="0" applyAlignment="0" applyProtection="0">
      <alignment vertical="center"/>
    </xf>
    <xf numFmtId="0" fontId="22" fillId="3" borderId="0" applyNumberFormat="0" applyBorder="0" applyAlignment="0" applyProtection="0">
      <alignment vertical="center"/>
    </xf>
    <xf numFmtId="0" fontId="30" fillId="10" borderId="0" applyNumberFormat="0" applyBorder="0" applyAlignment="0" applyProtection="0">
      <alignment vertical="center"/>
    </xf>
    <xf numFmtId="0" fontId="22" fillId="6" borderId="0" applyNumberFormat="0" applyBorder="0" applyAlignment="0" applyProtection="0">
      <alignment vertical="center"/>
    </xf>
    <xf numFmtId="0" fontId="30" fillId="26" borderId="0" applyNumberFormat="0" applyBorder="0" applyAlignment="0" applyProtection="0">
      <alignment vertical="center"/>
    </xf>
    <xf numFmtId="0" fontId="30" fillId="15" borderId="0" applyNumberFormat="0" applyBorder="0" applyAlignment="0" applyProtection="0">
      <alignment vertical="center"/>
    </xf>
    <xf numFmtId="0" fontId="22" fillId="2" borderId="0" applyNumberFormat="0" applyBorder="0" applyAlignment="0" applyProtection="0">
      <alignment vertical="center"/>
    </xf>
    <xf numFmtId="0" fontId="30" fillId="18"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179">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vertical="top"/>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57" applyFont="1" applyFill="1" applyBorder="1" applyAlignment="1" applyProtection="1">
      <alignment horizontal="left" vertical="center"/>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57" applyFont="1" applyFill="1" applyBorder="1" applyAlignment="1" applyProtection="1">
      <alignment vertical="center"/>
    </xf>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49" fontId="10" fillId="0" borderId="7" xfId="53" applyFont="1" applyAlignment="1">
      <alignment horizontal="left" vertical="center" wrapText="1" indent="1"/>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indent="1"/>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top" wrapText="1"/>
    </xf>
    <xf numFmtId="0" fontId="1" fillId="0" borderId="0" xfId="0" applyFont="1" applyAlignment="1">
      <alignment horizontal="right" vertical="top" wrapText="1"/>
    </xf>
    <xf numFmtId="0" fontId="1" fillId="0" borderId="0" xfId="0" applyFont="1" applyAlignment="1">
      <alignment vertical="top"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3" fillId="0" borderId="0" xfId="0" applyFont="1" applyAlignment="1" applyProtection="1">
      <alignment horizontal="right" vertical="top"/>
      <protection locked="0"/>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vertical="top" wrapText="1"/>
      <protection locked="0"/>
    </xf>
    <xf numFmtId="0" fontId="3" fillId="0" borderId="0" xfId="0" applyFont="1" applyAlignment="1">
      <alignment horizontal="right" vertical="top"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vertical="top"/>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vertical="top"/>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vertical="top"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178" fontId="5" fillId="0" borderId="7" xfId="54" applyNumberFormat="1" applyFont="1">
      <alignment horizontal="righ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0" fillId="0" borderId="7" xfId="0" applyFont="1" applyBorder="1" applyAlignment="1">
      <alignment horizontal="center"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22"/>
  <sheetViews>
    <sheetView showZeros="0" workbookViewId="0">
      <selection activeCell="A22" sqref="A22"/>
    </sheetView>
  </sheetViews>
  <sheetFormatPr defaultColWidth="8" defaultRowHeight="14.25" customHeight="1" outlineLevelCol="3"/>
  <cols>
    <col min="1" max="1" width="34.375" customWidth="1"/>
    <col min="2" max="2" width="23.125" customWidth="1"/>
    <col min="3" max="3" width="37.625" customWidth="1"/>
    <col min="4" max="4" width="31.625" customWidth="1"/>
  </cols>
  <sheetData>
    <row r="1" ht="12" customHeight="1" spans="4:4">
      <c r="D1" s="103" t="s">
        <v>0</v>
      </c>
    </row>
    <row r="2" ht="36" customHeight="1" spans="1:4">
      <c r="A2" s="45" t="s">
        <v>1</v>
      </c>
      <c r="B2" s="171"/>
      <c r="C2" s="171"/>
      <c r="D2" s="171"/>
    </row>
    <row r="3" ht="21" customHeight="1" spans="1:4">
      <c r="A3" s="96" t="str">
        <f>"单位名称："&amp;"中国共产党云南省委员会军民融合发展委员会办公室"</f>
        <v>单位名称：中国共产党云南省委员会军民融合发展委员会办公室</v>
      </c>
      <c r="B3" s="136"/>
      <c r="C3" s="136"/>
      <c r="D3" s="102" t="s">
        <v>2</v>
      </c>
    </row>
    <row r="4" ht="19.5" customHeight="1" spans="1:4">
      <c r="A4" s="10" t="s">
        <v>3</v>
      </c>
      <c r="B4" s="12"/>
      <c r="C4" s="10" t="s">
        <v>4</v>
      </c>
      <c r="D4" s="12"/>
    </row>
    <row r="5" ht="19.5" customHeight="1" spans="1:4">
      <c r="A5" s="15" t="s">
        <v>5</v>
      </c>
      <c r="B5" s="15" t="s">
        <v>6</v>
      </c>
      <c r="C5" s="15" t="s">
        <v>7</v>
      </c>
      <c r="D5" s="15" t="s">
        <v>6</v>
      </c>
    </row>
    <row r="6" ht="9" customHeight="1" spans="1:4">
      <c r="A6" s="18"/>
      <c r="B6" s="18"/>
      <c r="C6" s="18"/>
      <c r="D6" s="18"/>
    </row>
    <row r="7" ht="25.4" customHeight="1" spans="1:4">
      <c r="A7" s="146" t="s">
        <v>8</v>
      </c>
      <c r="B7" s="124">
        <v>51662657.59</v>
      </c>
      <c r="C7" s="23" t="str">
        <f>"一"&amp;"、"&amp;"一般公共服务支出"</f>
        <v>一、一般公共服务支出</v>
      </c>
      <c r="D7" s="124">
        <v>27998870.87</v>
      </c>
    </row>
    <row r="8" ht="25.4" customHeight="1" spans="1:4">
      <c r="A8" s="146" t="s">
        <v>9</v>
      </c>
      <c r="B8" s="124"/>
      <c r="C8" s="23" t="s">
        <v>10</v>
      </c>
      <c r="D8" s="124" t="s">
        <v>10</v>
      </c>
    </row>
    <row r="9" ht="25.4" customHeight="1" spans="1:4">
      <c r="A9" s="146" t="s">
        <v>11</v>
      </c>
      <c r="B9" s="124"/>
      <c r="C9" s="23" t="str">
        <f>"三"&amp;"、"&amp;"科学技术支出"</f>
        <v>三、科学技术支出</v>
      </c>
      <c r="D9" s="124">
        <v>8150000</v>
      </c>
    </row>
    <row r="10" ht="25.4" customHeight="1" spans="1:4">
      <c r="A10" s="146" t="s">
        <v>12</v>
      </c>
      <c r="B10" s="95"/>
      <c r="C10" s="23" t="str">
        <f>"四"&amp;"、"&amp;"社会保障和就业支出"</f>
        <v>四、社会保障和就业支出</v>
      </c>
      <c r="D10" s="124">
        <v>2943504.65</v>
      </c>
    </row>
    <row r="11" ht="25.4" customHeight="1" spans="1:4">
      <c r="A11" s="146" t="s">
        <v>13</v>
      </c>
      <c r="B11" s="124"/>
      <c r="C11" s="23" t="str">
        <f>"五"&amp;"、"&amp;"卫生健康支出"</f>
        <v>五、卫生健康支出</v>
      </c>
      <c r="D11" s="124">
        <v>3754882.45</v>
      </c>
    </row>
    <row r="12" ht="25.4" customHeight="1" spans="1:4">
      <c r="A12" s="146" t="s">
        <v>14</v>
      </c>
      <c r="B12" s="95"/>
      <c r="C12" s="23" t="str">
        <f>"六"&amp;"、"&amp;"资源勘探工业信息等支出"</f>
        <v>六、资源勘探工业信息等支出</v>
      </c>
      <c r="D12" s="124">
        <v>3732535.55</v>
      </c>
    </row>
    <row r="13" ht="25.4" customHeight="1" spans="1:4">
      <c r="A13" s="146" t="s">
        <v>15</v>
      </c>
      <c r="B13" s="95"/>
      <c r="C13" s="23" t="str">
        <f>"七"&amp;"、"&amp;"住房保障支出"</f>
        <v>七、住房保障支出</v>
      </c>
      <c r="D13" s="124">
        <v>1965399.62</v>
      </c>
    </row>
    <row r="14" ht="25.4" customHeight="1" spans="1:4">
      <c r="A14" s="146" t="s">
        <v>16</v>
      </c>
      <c r="B14" s="95"/>
      <c r="C14" s="23"/>
      <c r="D14" s="124"/>
    </row>
    <row r="15" ht="25.4" customHeight="1" spans="1:4">
      <c r="A15" s="172" t="s">
        <v>17</v>
      </c>
      <c r="B15" s="95"/>
      <c r="C15" s="23"/>
      <c r="D15" s="124"/>
    </row>
    <row r="16" ht="25.4" customHeight="1" spans="1:4">
      <c r="A16" s="172" t="s">
        <v>18</v>
      </c>
      <c r="B16" s="124"/>
      <c r="C16" s="23"/>
      <c r="D16" s="124"/>
    </row>
    <row r="17" ht="25.4" customHeight="1" spans="1:4">
      <c r="A17" s="173" t="s">
        <v>19</v>
      </c>
      <c r="B17" s="143">
        <v>51662657.59</v>
      </c>
      <c r="C17" s="147" t="s">
        <v>20</v>
      </c>
      <c r="D17" s="143">
        <v>63545193.14</v>
      </c>
    </row>
    <row r="18" ht="25.4" customHeight="1" spans="1:4">
      <c r="A18" s="174" t="s">
        <v>21</v>
      </c>
      <c r="B18" s="143">
        <v>11882535.55</v>
      </c>
      <c r="C18" s="175" t="s">
        <v>22</v>
      </c>
      <c r="D18" s="176"/>
    </row>
    <row r="19" ht="25.4" customHeight="1" spans="1:4">
      <c r="A19" s="177" t="s">
        <v>23</v>
      </c>
      <c r="B19" s="124">
        <v>8150000</v>
      </c>
      <c r="C19" s="144" t="s">
        <v>23</v>
      </c>
      <c r="D19" s="95"/>
    </row>
    <row r="20" ht="25.4" customHeight="1" spans="1:4">
      <c r="A20" s="177" t="s">
        <v>24</v>
      </c>
      <c r="B20" s="124">
        <v>3732535.55</v>
      </c>
      <c r="C20" s="144" t="s">
        <v>25</v>
      </c>
      <c r="D20" s="95"/>
    </row>
    <row r="21" ht="25.4" customHeight="1" spans="1:4">
      <c r="A21" s="178" t="s">
        <v>26</v>
      </c>
      <c r="B21" s="143">
        <v>63545193.14</v>
      </c>
      <c r="C21" s="147" t="s">
        <v>27</v>
      </c>
      <c r="D21" s="139">
        <v>63545193.14</v>
      </c>
    </row>
    <row r="22" customHeight="1" spans="1:1">
      <c r="A22" t="s">
        <v>28</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9"/>
  <sheetViews>
    <sheetView showZeros="0" workbookViewId="0">
      <selection activeCell="B22" sqref="B22"/>
    </sheetView>
  </sheetViews>
  <sheetFormatPr defaultColWidth="9.14166666666667" defaultRowHeight="14.25" customHeight="1" outlineLevelCol="5"/>
  <cols>
    <col min="1" max="1" width="25.625" customWidth="1"/>
    <col min="2" max="2" width="30.375" customWidth="1"/>
    <col min="3" max="3" width="18.5" customWidth="1"/>
    <col min="4" max="4" width="18.125" customWidth="1"/>
    <col min="5" max="5" width="24.375" customWidth="1"/>
    <col min="6" max="6" width="23" customWidth="1"/>
  </cols>
  <sheetData>
    <row r="1" ht="15.75" customHeight="1" spans="6:6">
      <c r="F1" s="56" t="s">
        <v>442</v>
      </c>
    </row>
    <row r="2" ht="28.5" customHeight="1" spans="1:6">
      <c r="A2" s="28" t="s">
        <v>443</v>
      </c>
      <c r="B2" s="28"/>
      <c r="C2" s="28"/>
      <c r="D2" s="28"/>
      <c r="E2" s="28"/>
      <c r="F2" s="28"/>
    </row>
    <row r="3" ht="36" customHeight="1" spans="1:6">
      <c r="A3" s="104" t="str">
        <f>"单位名称："&amp;"中国共产党云南省委员会军民融合发展委员会办公室"</f>
        <v>单位名称：中国共产党云南省委员会军民融合发展委员会办公室</v>
      </c>
      <c r="B3" s="104"/>
      <c r="C3" s="105"/>
      <c r="D3" s="59"/>
      <c r="E3" s="59"/>
      <c r="F3" s="106" t="s">
        <v>2</v>
      </c>
    </row>
    <row r="4" ht="18.75" customHeight="1" spans="1:6">
      <c r="A4" s="9" t="s">
        <v>153</v>
      </c>
      <c r="B4" s="9" t="s">
        <v>54</v>
      </c>
      <c r="C4" s="9" t="s">
        <v>55</v>
      </c>
      <c r="D4" s="15" t="s">
        <v>444</v>
      </c>
      <c r="E4" s="63"/>
      <c r="F4" s="63"/>
    </row>
    <row r="5" ht="30" customHeight="1" spans="1:6">
      <c r="A5" s="18"/>
      <c r="B5" s="18"/>
      <c r="C5" s="18"/>
      <c r="D5" s="15" t="s">
        <v>33</v>
      </c>
      <c r="E5" s="63" t="s">
        <v>63</v>
      </c>
      <c r="F5" s="63" t="s">
        <v>64</v>
      </c>
    </row>
    <row r="6" ht="16.5" customHeight="1" spans="1:6">
      <c r="A6" s="63">
        <v>1</v>
      </c>
      <c r="B6" s="63">
        <v>2</v>
      </c>
      <c r="C6" s="63">
        <v>3</v>
      </c>
      <c r="D6" s="63">
        <v>4</v>
      </c>
      <c r="E6" s="63">
        <v>5</v>
      </c>
      <c r="F6" s="63">
        <v>6</v>
      </c>
    </row>
    <row r="7" ht="20.25" customHeight="1" spans="1:6">
      <c r="A7" s="30"/>
      <c r="B7" s="30"/>
      <c r="C7" s="30"/>
      <c r="D7" s="22"/>
      <c r="E7" s="22"/>
      <c r="F7" s="22"/>
    </row>
    <row r="8" ht="17.25" customHeight="1" spans="1:6">
      <c r="A8" s="107" t="s">
        <v>119</v>
      </c>
      <c r="B8" s="108"/>
      <c r="C8" s="108" t="s">
        <v>119</v>
      </c>
      <c r="D8" s="22"/>
      <c r="E8" s="22"/>
      <c r="F8" s="22"/>
    </row>
    <row r="9" customHeight="1" spans="1:1">
      <c r="A9" s="34" t="s">
        <v>445</v>
      </c>
    </row>
  </sheetData>
  <mergeCells count="7">
    <mergeCell ref="A2:F2"/>
    <mergeCell ref="A3:B3"/>
    <mergeCell ref="D4:F4"/>
    <mergeCell ref="A8:C8"/>
    <mergeCell ref="A4:A5"/>
    <mergeCell ref="B4:B5"/>
    <mergeCell ref="C4:C5"/>
  </mergeCells>
  <pageMargins left="0.75" right="0.75" top="1" bottom="1" header="0.511805555555556" footer="0.51180555555555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Q22"/>
  <sheetViews>
    <sheetView showZeros="0" workbookViewId="0">
      <selection activeCell="A1" sqref="A1"/>
    </sheetView>
  </sheetViews>
  <sheetFormatPr defaultColWidth="9.14166666666667" defaultRowHeight="14.25" customHeight="1"/>
  <cols>
    <col min="1" max="1" width="42.375" customWidth="1"/>
    <col min="2" max="2" width="18.625" customWidth="1"/>
    <col min="3" max="3" width="43.875" customWidth="1"/>
    <col min="4" max="4" width="7.70833333333333" customWidth="1"/>
    <col min="5" max="5" width="10.2833333333333" customWidth="1"/>
    <col min="6" max="6" width="11.75" customWidth="1"/>
    <col min="7" max="7" width="11.5" customWidth="1"/>
    <col min="8" max="8" width="10.5" customWidth="1"/>
    <col min="9" max="9" width="7.625" customWidth="1"/>
    <col min="10" max="10" width="8.875" customWidth="1"/>
    <col min="11" max="11" width="10.375" customWidth="1"/>
    <col min="12" max="12" width="5.75" customWidth="1"/>
    <col min="13" max="13" width="6" customWidth="1"/>
    <col min="14" max="14" width="9.5" customWidth="1"/>
    <col min="15" max="15" width="7.75" customWidth="1"/>
    <col min="16" max="16" width="9.875" customWidth="1"/>
    <col min="17" max="17" width="9.125" customWidth="1"/>
  </cols>
  <sheetData>
    <row r="1" ht="13.5" customHeight="1" spans="15:17">
      <c r="O1" s="55"/>
      <c r="P1" s="55"/>
      <c r="Q1" s="102" t="s">
        <v>446</v>
      </c>
    </row>
    <row r="2" ht="27.75" customHeight="1" spans="1:17">
      <c r="A2" s="57" t="s">
        <v>447</v>
      </c>
      <c r="B2" s="28"/>
      <c r="C2" s="28"/>
      <c r="D2" s="28"/>
      <c r="E2" s="28"/>
      <c r="F2" s="28"/>
      <c r="G2" s="28"/>
      <c r="H2" s="28"/>
      <c r="I2" s="28"/>
      <c r="J2" s="28"/>
      <c r="K2" s="46"/>
      <c r="L2" s="28"/>
      <c r="M2" s="28"/>
      <c r="N2" s="28"/>
      <c r="O2" s="46"/>
      <c r="P2" s="46"/>
      <c r="Q2" s="28"/>
    </row>
    <row r="3" ht="18.75" customHeight="1" spans="1:17">
      <c r="A3" s="96" t="str">
        <f>"单位名称："&amp;"中国共产党云南省委员会军民融合发展委员会办公室"</f>
        <v>单位名称：中国共产党云南省委员会军民融合发展委员会办公室</v>
      </c>
      <c r="B3" s="6"/>
      <c r="C3" s="6"/>
      <c r="D3" s="6"/>
      <c r="E3" s="6"/>
      <c r="F3" s="6"/>
      <c r="G3" s="6"/>
      <c r="H3" s="6"/>
      <c r="I3" s="6"/>
      <c r="J3" s="6"/>
      <c r="O3" s="66"/>
      <c r="P3" s="66"/>
      <c r="Q3" s="103" t="s">
        <v>144</v>
      </c>
    </row>
    <row r="4" ht="15.75" customHeight="1" spans="1:17">
      <c r="A4" s="9" t="s">
        <v>448</v>
      </c>
      <c r="B4" s="70" t="s">
        <v>449</v>
      </c>
      <c r="C4" s="70" t="s">
        <v>450</v>
      </c>
      <c r="D4" s="70" t="s">
        <v>451</v>
      </c>
      <c r="E4" s="70" t="s">
        <v>452</v>
      </c>
      <c r="F4" s="70" t="s">
        <v>453</v>
      </c>
      <c r="G4" s="71" t="s">
        <v>160</v>
      </c>
      <c r="H4" s="71"/>
      <c r="I4" s="71"/>
      <c r="J4" s="71"/>
      <c r="K4" s="72"/>
      <c r="L4" s="71"/>
      <c r="M4" s="71"/>
      <c r="N4" s="71"/>
      <c r="O4" s="89"/>
      <c r="P4" s="72"/>
      <c r="Q4" s="90"/>
    </row>
    <row r="5" ht="17.25" customHeight="1" spans="1:17">
      <c r="A5" s="14"/>
      <c r="B5" s="73"/>
      <c r="C5" s="73"/>
      <c r="D5" s="73"/>
      <c r="E5" s="73"/>
      <c r="F5" s="73"/>
      <c r="G5" s="73" t="s">
        <v>33</v>
      </c>
      <c r="H5" s="73" t="s">
        <v>36</v>
      </c>
      <c r="I5" s="73" t="s">
        <v>454</v>
      </c>
      <c r="J5" s="73" t="s">
        <v>455</v>
      </c>
      <c r="K5" s="74" t="s">
        <v>456</v>
      </c>
      <c r="L5" s="91" t="s">
        <v>457</v>
      </c>
      <c r="M5" s="91"/>
      <c r="N5" s="91"/>
      <c r="O5" s="92"/>
      <c r="P5" s="93"/>
      <c r="Q5" s="75"/>
    </row>
    <row r="6" ht="54" customHeight="1" spans="1:17">
      <c r="A6" s="17"/>
      <c r="B6" s="75"/>
      <c r="C6" s="75"/>
      <c r="D6" s="75"/>
      <c r="E6" s="75"/>
      <c r="F6" s="75"/>
      <c r="G6" s="75"/>
      <c r="H6" s="75" t="s">
        <v>35</v>
      </c>
      <c r="I6" s="75"/>
      <c r="J6" s="75"/>
      <c r="K6" s="76"/>
      <c r="L6" s="75" t="s">
        <v>35</v>
      </c>
      <c r="M6" s="75" t="s">
        <v>46</v>
      </c>
      <c r="N6" s="75" t="s">
        <v>167</v>
      </c>
      <c r="O6" s="94" t="s">
        <v>42</v>
      </c>
      <c r="P6" s="76" t="s">
        <v>43</v>
      </c>
      <c r="Q6" s="75" t="s">
        <v>44</v>
      </c>
    </row>
    <row r="7" ht="15" customHeight="1" spans="1:17">
      <c r="A7" s="18">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21" customHeight="1" spans="1:17">
      <c r="A8" s="77" t="s">
        <v>48</v>
      </c>
      <c r="B8" s="78"/>
      <c r="C8" s="78"/>
      <c r="D8" s="78"/>
      <c r="E8" s="99"/>
      <c r="F8" s="22">
        <v>222450</v>
      </c>
      <c r="G8" s="22">
        <v>203511.65</v>
      </c>
      <c r="H8" s="22">
        <v>203511.65</v>
      </c>
      <c r="I8" s="22"/>
      <c r="J8" s="22"/>
      <c r="K8" s="22"/>
      <c r="L8" s="22"/>
      <c r="M8" s="22"/>
      <c r="N8" s="22"/>
      <c r="O8" s="22"/>
      <c r="P8" s="22"/>
      <c r="Q8" s="22"/>
    </row>
    <row r="9" ht="21" customHeight="1" spans="1:17">
      <c r="A9" s="80" t="s">
        <v>48</v>
      </c>
      <c r="B9" s="78"/>
      <c r="C9" s="78"/>
      <c r="D9" s="100"/>
      <c r="E9" s="101"/>
      <c r="F9" s="22">
        <v>130500</v>
      </c>
      <c r="G9" s="22">
        <v>150500</v>
      </c>
      <c r="H9" s="22">
        <v>150500</v>
      </c>
      <c r="I9" s="22"/>
      <c r="J9" s="22"/>
      <c r="K9" s="22"/>
      <c r="L9" s="22"/>
      <c r="M9" s="22"/>
      <c r="N9" s="22"/>
      <c r="O9" s="22"/>
      <c r="P9" s="22"/>
      <c r="Q9" s="22"/>
    </row>
    <row r="10" ht="21" customHeight="1" spans="1:17">
      <c r="A10" s="81" t="s">
        <v>191</v>
      </c>
      <c r="B10" s="78" t="s">
        <v>458</v>
      </c>
      <c r="C10" s="78" t="s">
        <v>459</v>
      </c>
      <c r="D10" s="100" t="s">
        <v>460</v>
      </c>
      <c r="E10" s="101">
        <v>2500</v>
      </c>
      <c r="F10" s="22"/>
      <c r="G10" s="22">
        <v>20000</v>
      </c>
      <c r="H10" s="22">
        <v>20000</v>
      </c>
      <c r="I10" s="22"/>
      <c r="J10" s="22"/>
      <c r="K10" s="22"/>
      <c r="L10" s="22"/>
      <c r="M10" s="22"/>
      <c r="N10" s="22"/>
      <c r="O10" s="22"/>
      <c r="P10" s="22"/>
      <c r="Q10" s="22"/>
    </row>
    <row r="11" ht="21" customHeight="1" spans="1:17">
      <c r="A11" s="81" t="s">
        <v>191</v>
      </c>
      <c r="B11" s="78" t="s">
        <v>461</v>
      </c>
      <c r="C11" s="78" t="s">
        <v>462</v>
      </c>
      <c r="D11" s="100" t="s">
        <v>368</v>
      </c>
      <c r="E11" s="101">
        <v>1</v>
      </c>
      <c r="F11" s="22">
        <v>20000</v>
      </c>
      <c r="G11" s="22">
        <v>20000</v>
      </c>
      <c r="H11" s="22">
        <v>20000</v>
      </c>
      <c r="I11" s="22"/>
      <c r="J11" s="22"/>
      <c r="K11" s="22"/>
      <c r="L11" s="22"/>
      <c r="M11" s="22"/>
      <c r="N11" s="22"/>
      <c r="O11" s="22"/>
      <c r="P11" s="22"/>
      <c r="Q11" s="22"/>
    </row>
    <row r="12" ht="21" customHeight="1" spans="1:17">
      <c r="A12" s="81" t="s">
        <v>191</v>
      </c>
      <c r="B12" s="78" t="s">
        <v>463</v>
      </c>
      <c r="C12" s="78" t="s">
        <v>464</v>
      </c>
      <c r="D12" s="100" t="s">
        <v>368</v>
      </c>
      <c r="E12" s="101">
        <v>1</v>
      </c>
      <c r="F12" s="22">
        <v>10000</v>
      </c>
      <c r="G12" s="22">
        <v>10000</v>
      </c>
      <c r="H12" s="22">
        <v>10000</v>
      </c>
      <c r="I12" s="22"/>
      <c r="J12" s="22"/>
      <c r="K12" s="22"/>
      <c r="L12" s="22"/>
      <c r="M12" s="22"/>
      <c r="N12" s="22"/>
      <c r="O12" s="22"/>
      <c r="P12" s="22"/>
      <c r="Q12" s="22"/>
    </row>
    <row r="13" ht="21" customHeight="1" spans="1:17">
      <c r="A13" s="81" t="s">
        <v>204</v>
      </c>
      <c r="B13" s="78" t="s">
        <v>465</v>
      </c>
      <c r="C13" s="78" t="s">
        <v>466</v>
      </c>
      <c r="D13" s="100" t="s">
        <v>467</v>
      </c>
      <c r="E13" s="101">
        <v>6</v>
      </c>
      <c r="F13" s="22">
        <v>18000</v>
      </c>
      <c r="G13" s="22">
        <v>18000</v>
      </c>
      <c r="H13" s="22">
        <v>18000</v>
      </c>
      <c r="I13" s="22"/>
      <c r="J13" s="22"/>
      <c r="K13" s="22"/>
      <c r="L13" s="22"/>
      <c r="M13" s="22"/>
      <c r="N13" s="22"/>
      <c r="O13" s="22"/>
      <c r="P13" s="22"/>
      <c r="Q13" s="22"/>
    </row>
    <row r="14" ht="21" customHeight="1" spans="1:17">
      <c r="A14" s="81" t="s">
        <v>204</v>
      </c>
      <c r="B14" s="78" t="s">
        <v>468</v>
      </c>
      <c r="C14" s="78" t="s">
        <v>469</v>
      </c>
      <c r="D14" s="100" t="s">
        <v>470</v>
      </c>
      <c r="E14" s="101">
        <v>120</v>
      </c>
      <c r="F14" s="22">
        <v>18000</v>
      </c>
      <c r="G14" s="22">
        <v>18000</v>
      </c>
      <c r="H14" s="22">
        <v>18000</v>
      </c>
      <c r="I14" s="22"/>
      <c r="J14" s="22"/>
      <c r="K14" s="22"/>
      <c r="L14" s="22"/>
      <c r="M14" s="22"/>
      <c r="N14" s="22"/>
      <c r="O14" s="22"/>
      <c r="P14" s="22"/>
      <c r="Q14" s="22"/>
    </row>
    <row r="15" ht="21" customHeight="1" spans="1:17">
      <c r="A15" s="81" t="s">
        <v>204</v>
      </c>
      <c r="B15" s="78" t="s">
        <v>471</v>
      </c>
      <c r="C15" s="78" t="s">
        <v>472</v>
      </c>
      <c r="D15" s="100" t="s">
        <v>329</v>
      </c>
      <c r="E15" s="101">
        <v>2</v>
      </c>
      <c r="F15" s="22">
        <v>12000</v>
      </c>
      <c r="G15" s="22">
        <v>12000</v>
      </c>
      <c r="H15" s="22">
        <v>12000</v>
      </c>
      <c r="I15" s="22"/>
      <c r="J15" s="22"/>
      <c r="K15" s="22"/>
      <c r="L15" s="22"/>
      <c r="M15" s="22"/>
      <c r="N15" s="22"/>
      <c r="O15" s="22"/>
      <c r="P15" s="22"/>
      <c r="Q15" s="22"/>
    </row>
    <row r="16" ht="21" customHeight="1" spans="1:17">
      <c r="A16" s="81" t="s">
        <v>204</v>
      </c>
      <c r="B16" s="78" t="s">
        <v>473</v>
      </c>
      <c r="C16" s="78" t="s">
        <v>474</v>
      </c>
      <c r="D16" s="100" t="s">
        <v>475</v>
      </c>
      <c r="E16" s="101">
        <v>7</v>
      </c>
      <c r="F16" s="22">
        <v>10500</v>
      </c>
      <c r="G16" s="22">
        <v>10500</v>
      </c>
      <c r="H16" s="22">
        <v>10500</v>
      </c>
      <c r="I16" s="22"/>
      <c r="J16" s="22"/>
      <c r="K16" s="22"/>
      <c r="L16" s="22"/>
      <c r="M16" s="22"/>
      <c r="N16" s="22"/>
      <c r="O16" s="22"/>
      <c r="P16" s="22"/>
      <c r="Q16" s="22"/>
    </row>
    <row r="17" ht="21" customHeight="1" spans="1:17">
      <c r="A17" s="81" t="s">
        <v>204</v>
      </c>
      <c r="B17" s="78" t="s">
        <v>476</v>
      </c>
      <c r="C17" s="78" t="s">
        <v>477</v>
      </c>
      <c r="D17" s="100" t="s">
        <v>478</v>
      </c>
      <c r="E17" s="101">
        <v>7</v>
      </c>
      <c r="F17" s="22">
        <v>42000</v>
      </c>
      <c r="G17" s="22">
        <v>42000</v>
      </c>
      <c r="H17" s="22">
        <v>42000</v>
      </c>
      <c r="I17" s="22"/>
      <c r="J17" s="22"/>
      <c r="K17" s="22"/>
      <c r="L17" s="22"/>
      <c r="M17" s="22"/>
      <c r="N17" s="22"/>
      <c r="O17" s="22"/>
      <c r="P17" s="22"/>
      <c r="Q17" s="22"/>
    </row>
    <row r="18" ht="21" customHeight="1" spans="1:17">
      <c r="A18" s="80" t="s">
        <v>51</v>
      </c>
      <c r="B18" s="23"/>
      <c r="C18" s="23"/>
      <c r="D18" s="23"/>
      <c r="E18" s="23"/>
      <c r="F18" s="22">
        <v>91950</v>
      </c>
      <c r="G18" s="22">
        <v>53011.65</v>
      </c>
      <c r="H18" s="22">
        <v>53011.65</v>
      </c>
      <c r="I18" s="22"/>
      <c r="J18" s="22"/>
      <c r="K18" s="22"/>
      <c r="L18" s="22"/>
      <c r="M18" s="22"/>
      <c r="N18" s="22"/>
      <c r="O18" s="22"/>
      <c r="P18" s="22"/>
      <c r="Q18" s="22"/>
    </row>
    <row r="19" ht="21" customHeight="1" spans="1:17">
      <c r="A19" s="81" t="s">
        <v>191</v>
      </c>
      <c r="B19" s="78" t="s">
        <v>479</v>
      </c>
      <c r="C19" s="78" t="s">
        <v>462</v>
      </c>
      <c r="D19" s="100" t="s">
        <v>329</v>
      </c>
      <c r="E19" s="101">
        <v>10</v>
      </c>
      <c r="F19" s="22">
        <v>91950</v>
      </c>
      <c r="G19" s="22">
        <v>30650</v>
      </c>
      <c r="H19" s="22">
        <v>30650</v>
      </c>
      <c r="I19" s="22"/>
      <c r="J19" s="22"/>
      <c r="K19" s="22"/>
      <c r="L19" s="22"/>
      <c r="M19" s="22"/>
      <c r="N19" s="22"/>
      <c r="O19" s="22"/>
      <c r="P19" s="22"/>
      <c r="Q19" s="22"/>
    </row>
    <row r="20" ht="21" customHeight="1" spans="1:17">
      <c r="A20" s="81" t="s">
        <v>191</v>
      </c>
      <c r="B20" s="78" t="s">
        <v>480</v>
      </c>
      <c r="C20" s="78" t="s">
        <v>464</v>
      </c>
      <c r="D20" s="100" t="s">
        <v>368</v>
      </c>
      <c r="E20" s="101">
        <v>1</v>
      </c>
      <c r="F20" s="22"/>
      <c r="G20" s="22">
        <v>7361.65</v>
      </c>
      <c r="H20" s="22">
        <v>7361.65</v>
      </c>
      <c r="I20" s="22"/>
      <c r="J20" s="22"/>
      <c r="K20" s="22"/>
      <c r="L20" s="22"/>
      <c r="M20" s="22"/>
      <c r="N20" s="22"/>
      <c r="O20" s="22"/>
      <c r="P20" s="22"/>
      <c r="Q20" s="22"/>
    </row>
    <row r="21" ht="21" customHeight="1" spans="1:17">
      <c r="A21" s="81" t="s">
        <v>191</v>
      </c>
      <c r="B21" s="78" t="s">
        <v>481</v>
      </c>
      <c r="C21" s="78" t="s">
        <v>482</v>
      </c>
      <c r="D21" s="100" t="s">
        <v>460</v>
      </c>
      <c r="E21" s="101">
        <v>1875</v>
      </c>
      <c r="F21" s="22"/>
      <c r="G21" s="22">
        <v>15000</v>
      </c>
      <c r="H21" s="22">
        <v>15000</v>
      </c>
      <c r="I21" s="22"/>
      <c r="J21" s="22"/>
      <c r="K21" s="22"/>
      <c r="L21" s="22"/>
      <c r="M21" s="22"/>
      <c r="N21" s="22"/>
      <c r="O21" s="22"/>
      <c r="P21" s="22"/>
      <c r="Q21" s="22"/>
    </row>
    <row r="22" ht="21" customHeight="1" spans="1:17">
      <c r="A22" s="82" t="s">
        <v>119</v>
      </c>
      <c r="B22" s="83"/>
      <c r="C22" s="83"/>
      <c r="D22" s="83"/>
      <c r="E22" s="99"/>
      <c r="F22" s="22">
        <v>222450</v>
      </c>
      <c r="G22" s="22">
        <v>203511.65</v>
      </c>
      <c r="H22" s="22">
        <v>203511.65</v>
      </c>
      <c r="I22" s="22"/>
      <c r="J22" s="22"/>
      <c r="K22" s="22"/>
      <c r="L22" s="22"/>
      <c r="M22" s="22"/>
      <c r="N22" s="22"/>
      <c r="O22" s="22"/>
      <c r="P22" s="22"/>
      <c r="Q22" s="22"/>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9" scale="5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N14"/>
  <sheetViews>
    <sheetView showZeros="0" workbookViewId="0">
      <selection activeCell="A1" sqref="A1 A1 A1 A1 A1 A1 A1 A1 A1 A1 A1 A1 A1 A1"/>
    </sheetView>
  </sheetViews>
  <sheetFormatPr defaultColWidth="9.14166666666667" defaultRowHeight="14.25" customHeight="1"/>
  <cols>
    <col min="1" max="1" width="47.375" customWidth="1"/>
    <col min="2" max="2" width="17.25" customWidth="1"/>
    <col min="3" max="3" width="20.625" customWidth="1"/>
    <col min="4" max="4" width="11.75" customWidth="1"/>
    <col min="5" max="5" width="13" customWidth="1"/>
    <col min="6" max="6" width="9.5" customWidth="1"/>
    <col min="7" max="7" width="9.375" customWidth="1"/>
    <col min="8" max="8" width="9.75" customWidth="1"/>
    <col min="9" max="9" width="7.125" customWidth="1"/>
    <col min="10" max="10" width="8.25" customWidth="1"/>
    <col min="11" max="11" width="10.125" customWidth="1"/>
    <col min="12" max="12" width="7.375" customWidth="1"/>
    <col min="13" max="13" width="8.125" customWidth="1"/>
    <col min="14" max="14" width="9" customWidth="1"/>
  </cols>
  <sheetData>
    <row r="1" ht="13.5" customHeight="1" spans="1:14">
      <c r="A1" s="61"/>
      <c r="B1" s="61"/>
      <c r="C1" s="61"/>
      <c r="D1" s="61"/>
      <c r="E1" s="61"/>
      <c r="F1" s="61"/>
      <c r="G1" s="61"/>
      <c r="H1" s="67"/>
      <c r="I1" s="61"/>
      <c r="J1" s="61"/>
      <c r="K1" s="61"/>
      <c r="L1" s="55"/>
      <c r="M1" s="85"/>
      <c r="N1" s="86" t="s">
        <v>483</v>
      </c>
    </row>
    <row r="2" ht="27.75" customHeight="1" spans="1:14">
      <c r="A2" s="57" t="s">
        <v>484</v>
      </c>
      <c r="B2" s="68"/>
      <c r="C2" s="68"/>
      <c r="D2" s="68"/>
      <c r="E2" s="68"/>
      <c r="F2" s="68"/>
      <c r="G2" s="68"/>
      <c r="H2" s="69"/>
      <c r="I2" s="68"/>
      <c r="J2" s="68"/>
      <c r="K2" s="68"/>
      <c r="L2" s="46"/>
      <c r="M2" s="69"/>
      <c r="N2" s="68"/>
    </row>
    <row r="3" ht="18.75" customHeight="1" spans="1:14">
      <c r="A3" s="58" t="str">
        <f>"单位名称："&amp;"中国共产党云南省委员会军民融合发展委员会办公室"</f>
        <v>单位名称：中国共产党云南省委员会军民融合发展委员会办公室</v>
      </c>
      <c r="B3" s="59"/>
      <c r="C3" s="59"/>
      <c r="D3" s="59"/>
      <c r="E3" s="59"/>
      <c r="F3" s="59"/>
      <c r="G3" s="59"/>
      <c r="H3" s="67"/>
      <c r="I3" s="61"/>
      <c r="J3" s="61"/>
      <c r="K3" s="61"/>
      <c r="L3" s="66"/>
      <c r="M3" s="87"/>
      <c r="N3" s="88" t="s">
        <v>144</v>
      </c>
    </row>
    <row r="4" ht="15.75" customHeight="1" spans="1:14">
      <c r="A4" s="9" t="s">
        <v>448</v>
      </c>
      <c r="B4" s="70" t="s">
        <v>485</v>
      </c>
      <c r="C4" s="70" t="s">
        <v>486</v>
      </c>
      <c r="D4" s="71" t="s">
        <v>160</v>
      </c>
      <c r="E4" s="71"/>
      <c r="F4" s="71"/>
      <c r="G4" s="71"/>
      <c r="H4" s="72"/>
      <c r="I4" s="71"/>
      <c r="J4" s="71"/>
      <c r="K4" s="71"/>
      <c r="L4" s="89"/>
      <c r="M4" s="72"/>
      <c r="N4" s="90"/>
    </row>
    <row r="5" ht="17.25" customHeight="1" spans="1:14">
      <c r="A5" s="14"/>
      <c r="B5" s="73"/>
      <c r="C5" s="73"/>
      <c r="D5" s="73" t="s">
        <v>33</v>
      </c>
      <c r="E5" s="73" t="s">
        <v>36</v>
      </c>
      <c r="F5" s="73" t="s">
        <v>454</v>
      </c>
      <c r="G5" s="73" t="s">
        <v>455</v>
      </c>
      <c r="H5" s="74" t="s">
        <v>456</v>
      </c>
      <c r="I5" s="91" t="s">
        <v>457</v>
      </c>
      <c r="J5" s="91"/>
      <c r="K5" s="91"/>
      <c r="L5" s="92"/>
      <c r="M5" s="93"/>
      <c r="N5" s="75"/>
    </row>
    <row r="6" ht="54" customHeight="1" spans="1:14">
      <c r="A6" s="17"/>
      <c r="B6" s="75"/>
      <c r="C6" s="75"/>
      <c r="D6" s="75"/>
      <c r="E6" s="75"/>
      <c r="F6" s="75"/>
      <c r="G6" s="75"/>
      <c r="H6" s="76"/>
      <c r="I6" s="75" t="s">
        <v>35</v>
      </c>
      <c r="J6" s="75" t="s">
        <v>46</v>
      </c>
      <c r="K6" s="75" t="s">
        <v>167</v>
      </c>
      <c r="L6" s="94" t="s">
        <v>42</v>
      </c>
      <c r="M6" s="76" t="s">
        <v>43</v>
      </c>
      <c r="N6" s="75" t="s">
        <v>44</v>
      </c>
    </row>
    <row r="7" ht="15" customHeight="1" spans="1:14">
      <c r="A7" s="17">
        <v>1</v>
      </c>
      <c r="B7" s="75">
        <v>2</v>
      </c>
      <c r="C7" s="75">
        <v>3</v>
      </c>
      <c r="D7" s="76">
        <v>4</v>
      </c>
      <c r="E7" s="76">
        <v>5</v>
      </c>
      <c r="F7" s="76">
        <v>6</v>
      </c>
      <c r="G7" s="76">
        <v>7</v>
      </c>
      <c r="H7" s="76">
        <v>8</v>
      </c>
      <c r="I7" s="76">
        <v>9</v>
      </c>
      <c r="J7" s="76">
        <v>10</v>
      </c>
      <c r="K7" s="76">
        <v>11</v>
      </c>
      <c r="L7" s="76">
        <v>12</v>
      </c>
      <c r="M7" s="76">
        <v>13</v>
      </c>
      <c r="N7" s="76">
        <v>14</v>
      </c>
    </row>
    <row r="8" ht="21" customHeight="1" spans="1:14">
      <c r="A8" s="77" t="s">
        <v>48</v>
      </c>
      <c r="B8" s="78"/>
      <c r="C8" s="78"/>
      <c r="D8" s="79">
        <v>292000</v>
      </c>
      <c r="E8" s="79">
        <v>292000</v>
      </c>
      <c r="F8" s="79"/>
      <c r="G8" s="79"/>
      <c r="H8" s="79"/>
      <c r="I8" s="79"/>
      <c r="J8" s="79"/>
      <c r="K8" s="79"/>
      <c r="L8" s="95"/>
      <c r="M8" s="79"/>
      <c r="N8" s="79"/>
    </row>
    <row r="9" ht="21" customHeight="1" spans="1:14">
      <c r="A9" s="80" t="s">
        <v>48</v>
      </c>
      <c r="B9" s="78"/>
      <c r="C9" s="78"/>
      <c r="D9" s="79">
        <v>292000</v>
      </c>
      <c r="E9" s="79">
        <v>292000</v>
      </c>
      <c r="F9" s="79"/>
      <c r="G9" s="79"/>
      <c r="H9" s="79"/>
      <c r="I9" s="79"/>
      <c r="J9" s="79"/>
      <c r="K9" s="79"/>
      <c r="L9" s="95"/>
      <c r="M9" s="79"/>
      <c r="N9" s="79"/>
    </row>
    <row r="10" ht="21" customHeight="1" spans="1:14">
      <c r="A10" s="81" t="s">
        <v>204</v>
      </c>
      <c r="B10" s="78" t="s">
        <v>487</v>
      </c>
      <c r="C10" s="78" t="s">
        <v>488</v>
      </c>
      <c r="D10" s="79">
        <v>60000</v>
      </c>
      <c r="E10" s="79">
        <v>60000</v>
      </c>
      <c r="F10" s="79"/>
      <c r="G10" s="79"/>
      <c r="H10" s="79"/>
      <c r="I10" s="79"/>
      <c r="J10" s="79"/>
      <c r="K10" s="79"/>
      <c r="L10" s="95"/>
      <c r="M10" s="79"/>
      <c r="N10" s="79"/>
    </row>
    <row r="11" ht="21" customHeight="1" spans="1:14">
      <c r="A11" s="81" t="s">
        <v>204</v>
      </c>
      <c r="B11" s="78" t="s">
        <v>489</v>
      </c>
      <c r="C11" s="78" t="s">
        <v>490</v>
      </c>
      <c r="D11" s="79">
        <v>40000</v>
      </c>
      <c r="E11" s="79">
        <v>40000</v>
      </c>
      <c r="F11" s="79"/>
      <c r="G11" s="79"/>
      <c r="H11" s="79"/>
      <c r="I11" s="79"/>
      <c r="J11" s="79"/>
      <c r="K11" s="79"/>
      <c r="L11" s="95"/>
      <c r="M11" s="79"/>
      <c r="N11" s="79"/>
    </row>
    <row r="12" ht="21" customHeight="1" spans="1:14">
      <c r="A12" s="81" t="s">
        <v>204</v>
      </c>
      <c r="B12" s="78" t="s">
        <v>471</v>
      </c>
      <c r="C12" s="78" t="s">
        <v>491</v>
      </c>
      <c r="D12" s="79">
        <v>12000</v>
      </c>
      <c r="E12" s="79">
        <v>12000</v>
      </c>
      <c r="F12" s="79"/>
      <c r="G12" s="79"/>
      <c r="H12" s="79"/>
      <c r="I12" s="79"/>
      <c r="J12" s="79"/>
      <c r="K12" s="79"/>
      <c r="L12" s="95"/>
      <c r="M12" s="79"/>
      <c r="N12" s="79"/>
    </row>
    <row r="13" ht="21" customHeight="1" spans="1:14">
      <c r="A13" s="81" t="s">
        <v>204</v>
      </c>
      <c r="B13" s="78" t="s">
        <v>492</v>
      </c>
      <c r="C13" s="78" t="s">
        <v>493</v>
      </c>
      <c r="D13" s="79">
        <v>180000</v>
      </c>
      <c r="E13" s="79">
        <v>180000</v>
      </c>
      <c r="F13" s="79"/>
      <c r="G13" s="79"/>
      <c r="H13" s="79"/>
      <c r="I13" s="79"/>
      <c r="J13" s="79"/>
      <c r="K13" s="79"/>
      <c r="L13" s="95"/>
      <c r="M13" s="79"/>
      <c r="N13" s="79"/>
    </row>
    <row r="14" ht="21" customHeight="1" spans="1:14">
      <c r="A14" s="82" t="s">
        <v>119</v>
      </c>
      <c r="B14" s="83"/>
      <c r="C14" s="84"/>
      <c r="D14" s="79">
        <v>292000</v>
      </c>
      <c r="E14" s="79">
        <v>292000</v>
      </c>
      <c r="F14" s="79"/>
      <c r="G14" s="79"/>
      <c r="H14" s="79"/>
      <c r="I14" s="79"/>
      <c r="J14" s="79"/>
      <c r="K14" s="79"/>
      <c r="L14" s="95"/>
      <c r="M14" s="79"/>
      <c r="N14" s="79"/>
    </row>
  </sheetData>
  <mergeCells count="13">
    <mergeCell ref="A2:N2"/>
    <mergeCell ref="A3:C3"/>
    <mergeCell ref="D4:N4"/>
    <mergeCell ref="I5:N5"/>
    <mergeCell ref="A14:C14"/>
    <mergeCell ref="A4:A6"/>
    <mergeCell ref="B4:B6"/>
    <mergeCell ref="C4:C6"/>
    <mergeCell ref="D5:D6"/>
    <mergeCell ref="E5:E6"/>
    <mergeCell ref="F5:F6"/>
    <mergeCell ref="G5:G6"/>
    <mergeCell ref="H5:H6"/>
  </mergeCells>
  <pageMargins left="0.75" right="0.75" top="1" bottom="1" header="0.511805555555556" footer="0.511805555555556"/>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10"/>
  <sheetViews>
    <sheetView showZeros="0" workbookViewId="0">
      <selection activeCell="N30" sqref="N30"/>
    </sheetView>
  </sheetViews>
  <sheetFormatPr defaultColWidth="9.14166666666667" defaultRowHeight="14.25" customHeight="1"/>
  <cols>
    <col min="1" max="1" width="41.875" customWidth="1"/>
    <col min="2" max="2" width="9.875" customWidth="1"/>
    <col min="3" max="3" width="10.125" customWidth="1"/>
    <col min="4" max="4" width="7.25" customWidth="1"/>
    <col min="5" max="5" width="6.125" customWidth="1"/>
    <col min="6" max="6" width="6" customWidth="1"/>
    <col min="7" max="7" width="5.875" customWidth="1"/>
    <col min="8" max="8" width="5.75" customWidth="1"/>
    <col min="9" max="9" width="6.125" customWidth="1"/>
    <col min="10" max="10" width="5.375" customWidth="1"/>
    <col min="11" max="11" width="5.75" customWidth="1"/>
    <col min="12" max="12" width="8.625" customWidth="1"/>
    <col min="13" max="13" width="6.5" customWidth="1"/>
    <col min="14" max="14" width="6.25" customWidth="1"/>
    <col min="15" max="15" width="5.875" customWidth="1"/>
    <col min="16" max="17" width="6" customWidth="1"/>
    <col min="18" max="19" width="6.25" customWidth="1"/>
    <col min="20" max="20" width="5.5" customWidth="1"/>
    <col min="21" max="22" width="6.375" customWidth="1"/>
    <col min="23" max="23" width="6.625" customWidth="1"/>
  </cols>
  <sheetData>
    <row r="1" ht="13.5" customHeight="1" spans="4:23">
      <c r="D1" s="56"/>
      <c r="W1" s="55" t="s">
        <v>494</v>
      </c>
    </row>
    <row r="2" ht="27.75" customHeight="1" spans="1:23">
      <c r="A2" s="57" t="s">
        <v>495</v>
      </c>
      <c r="B2" s="28"/>
      <c r="C2" s="28"/>
      <c r="D2" s="28"/>
      <c r="E2" s="28"/>
      <c r="F2" s="28"/>
      <c r="G2" s="28"/>
      <c r="H2" s="28"/>
      <c r="I2" s="28"/>
      <c r="J2" s="28"/>
      <c r="K2" s="28"/>
      <c r="L2" s="28"/>
      <c r="M2" s="28"/>
      <c r="N2" s="28"/>
      <c r="O2" s="28"/>
      <c r="P2" s="28"/>
      <c r="Q2" s="28"/>
      <c r="R2" s="28"/>
      <c r="S2" s="28"/>
      <c r="T2" s="28"/>
      <c r="U2" s="28"/>
      <c r="V2" s="28"/>
      <c r="W2" s="28"/>
    </row>
    <row r="3" ht="18" customHeight="1" spans="1:23">
      <c r="A3" s="58" t="str">
        <f>"单位名称："&amp;"中国共产党云南省委员会军民融合发展委员会办公室"</f>
        <v>单位名称：中国共产党云南省委员会军民融合发展委员会办公室</v>
      </c>
      <c r="B3" s="59"/>
      <c r="C3" s="59"/>
      <c r="D3" s="60"/>
      <c r="E3" s="61"/>
      <c r="F3" s="61"/>
      <c r="G3" s="61"/>
      <c r="H3" s="61"/>
      <c r="I3" s="61"/>
      <c r="W3" s="66" t="s">
        <v>144</v>
      </c>
    </row>
    <row r="4" ht="19.5" customHeight="1" spans="1:23">
      <c r="A4" s="15" t="s">
        <v>496</v>
      </c>
      <c r="B4" s="10" t="s">
        <v>160</v>
      </c>
      <c r="C4" s="11"/>
      <c r="D4" s="11"/>
      <c r="E4" s="10" t="s">
        <v>497</v>
      </c>
      <c r="F4" s="11"/>
      <c r="G4" s="11"/>
      <c r="H4" s="11"/>
      <c r="I4" s="11"/>
      <c r="J4" s="11"/>
      <c r="K4" s="11"/>
      <c r="L4" s="11"/>
      <c r="M4" s="11"/>
      <c r="N4" s="11"/>
      <c r="O4" s="11"/>
      <c r="P4" s="11"/>
      <c r="Q4" s="11"/>
      <c r="R4" s="11"/>
      <c r="S4" s="11"/>
      <c r="T4" s="11"/>
      <c r="U4" s="11"/>
      <c r="V4" s="11"/>
      <c r="W4" s="11"/>
    </row>
    <row r="5" ht="40.5" customHeight="1" spans="1:23">
      <c r="A5" s="18"/>
      <c r="B5" s="29" t="s">
        <v>33</v>
      </c>
      <c r="C5" s="9" t="s">
        <v>36</v>
      </c>
      <c r="D5" s="62" t="s">
        <v>498</v>
      </c>
      <c r="E5" s="63" t="s">
        <v>499</v>
      </c>
      <c r="F5" s="63" t="s">
        <v>500</v>
      </c>
      <c r="G5" s="63" t="s">
        <v>501</v>
      </c>
      <c r="H5" s="63" t="s">
        <v>502</v>
      </c>
      <c r="I5" s="63" t="s">
        <v>503</v>
      </c>
      <c r="J5" s="63" t="s">
        <v>504</v>
      </c>
      <c r="K5" s="63" t="s">
        <v>505</v>
      </c>
      <c r="L5" s="63" t="s">
        <v>506</v>
      </c>
      <c r="M5" s="63" t="s">
        <v>507</v>
      </c>
      <c r="N5" s="63" t="s">
        <v>508</v>
      </c>
      <c r="O5" s="63" t="s">
        <v>509</v>
      </c>
      <c r="P5" s="63" t="s">
        <v>510</v>
      </c>
      <c r="Q5" s="63" t="s">
        <v>511</v>
      </c>
      <c r="R5" s="63" t="s">
        <v>512</v>
      </c>
      <c r="S5" s="63" t="s">
        <v>513</v>
      </c>
      <c r="T5" s="63" t="s">
        <v>514</v>
      </c>
      <c r="U5" s="63" t="s">
        <v>515</v>
      </c>
      <c r="V5" s="63" t="s">
        <v>516</v>
      </c>
      <c r="W5" s="63" t="s">
        <v>517</v>
      </c>
    </row>
    <row r="6" ht="19.5" customHeight="1" spans="1:23">
      <c r="A6" s="63">
        <v>1</v>
      </c>
      <c r="B6" s="63">
        <v>2</v>
      </c>
      <c r="C6" s="63">
        <v>3</v>
      </c>
      <c r="D6" s="10">
        <v>4</v>
      </c>
      <c r="E6" s="63">
        <v>5</v>
      </c>
      <c r="F6" s="63">
        <v>6</v>
      </c>
      <c r="G6" s="63">
        <v>7</v>
      </c>
      <c r="H6" s="10">
        <v>8</v>
      </c>
      <c r="I6" s="63">
        <v>9</v>
      </c>
      <c r="J6" s="63">
        <v>10</v>
      </c>
      <c r="K6" s="63">
        <v>11</v>
      </c>
      <c r="L6" s="10">
        <v>12</v>
      </c>
      <c r="M6" s="63">
        <v>13</v>
      </c>
      <c r="N6" s="63">
        <v>14</v>
      </c>
      <c r="O6" s="63">
        <v>15</v>
      </c>
      <c r="P6" s="10">
        <v>16</v>
      </c>
      <c r="Q6" s="63">
        <v>17</v>
      </c>
      <c r="R6" s="63">
        <v>18</v>
      </c>
      <c r="S6" s="63">
        <v>19</v>
      </c>
      <c r="T6" s="10">
        <v>20</v>
      </c>
      <c r="U6" s="10">
        <v>21</v>
      </c>
      <c r="V6" s="10">
        <v>22</v>
      </c>
      <c r="W6" s="63">
        <v>23</v>
      </c>
    </row>
    <row r="7" ht="28.4" customHeight="1" spans="1:23">
      <c r="A7" s="30"/>
      <c r="B7" s="22"/>
      <c r="C7" s="22"/>
      <c r="D7" s="22"/>
      <c r="E7" s="22"/>
      <c r="F7" s="22"/>
      <c r="G7" s="22"/>
      <c r="H7" s="22"/>
      <c r="I7" s="22"/>
      <c r="J7" s="22"/>
      <c r="K7" s="22"/>
      <c r="L7" s="22"/>
      <c r="M7" s="22"/>
      <c r="N7" s="22"/>
      <c r="O7" s="22"/>
      <c r="P7" s="22"/>
      <c r="Q7" s="22"/>
      <c r="R7" s="22"/>
      <c r="S7" s="22"/>
      <c r="T7" s="22"/>
      <c r="U7" s="22"/>
      <c r="V7" s="22"/>
      <c r="W7" s="22"/>
    </row>
    <row r="8" ht="29.9" customHeight="1" spans="1:23">
      <c r="A8" s="64"/>
      <c r="B8" s="22"/>
      <c r="C8" s="22"/>
      <c r="D8" s="22"/>
      <c r="E8" s="22"/>
      <c r="F8" s="22"/>
      <c r="G8" s="22"/>
      <c r="H8" s="22"/>
      <c r="I8" s="22"/>
      <c r="J8" s="22"/>
      <c r="K8" s="22"/>
      <c r="L8" s="22"/>
      <c r="M8" s="22"/>
      <c r="N8" s="22"/>
      <c r="O8" s="22"/>
      <c r="P8" s="22"/>
      <c r="Q8" s="22"/>
      <c r="R8" s="22"/>
      <c r="S8" s="22"/>
      <c r="T8" s="22"/>
      <c r="U8" s="22"/>
      <c r="V8" s="22"/>
      <c r="W8" s="22"/>
    </row>
    <row r="9" ht="29.9" customHeight="1" spans="1:23">
      <c r="A9" s="65"/>
      <c r="B9" s="22"/>
      <c r="C9" s="22"/>
      <c r="D9" s="22"/>
      <c r="E9" s="22"/>
      <c r="F9" s="22"/>
      <c r="G9" s="22"/>
      <c r="H9" s="22"/>
      <c r="I9" s="22"/>
      <c r="J9" s="22"/>
      <c r="K9" s="22"/>
      <c r="L9" s="22"/>
      <c r="M9" s="22"/>
      <c r="N9" s="22"/>
      <c r="O9" s="22"/>
      <c r="P9" s="22"/>
      <c r="Q9" s="22"/>
      <c r="R9" s="22"/>
      <c r="S9" s="22"/>
      <c r="T9" s="22"/>
      <c r="U9" s="22"/>
      <c r="V9" s="22"/>
      <c r="W9" s="22"/>
    </row>
    <row r="10" customHeight="1" spans="1:1">
      <c r="A10" s="34" t="s">
        <v>518</v>
      </c>
    </row>
  </sheetData>
  <mergeCells count="5">
    <mergeCell ref="A2:W2"/>
    <mergeCell ref="A3:I3"/>
    <mergeCell ref="B4:D4"/>
    <mergeCell ref="E4:W4"/>
    <mergeCell ref="A4:A5"/>
  </mergeCells>
  <pageMargins left="0.75" right="0.75" top="1" bottom="1" header="0.511805555555556" footer="0.511805555555556"/>
  <pageSetup paperSize="9" scale="7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8"/>
  <sheetViews>
    <sheetView showZeros="0" workbookViewId="0">
      <selection activeCell="C17" sqref="C17"/>
    </sheetView>
  </sheetViews>
  <sheetFormatPr defaultColWidth="9.14166666666667" defaultRowHeight="12" customHeight="1" outlineLevelRow="7"/>
  <cols>
    <col min="1" max="1" width="34.2833333333333" customWidth="1"/>
    <col min="2" max="2" width="23.25" customWidth="1"/>
    <col min="3" max="3" width="13.375" customWidth="1"/>
    <col min="4" max="4" width="12.75" customWidth="1"/>
    <col min="5" max="5" width="15" customWidth="1"/>
    <col min="6" max="6" width="11.2833333333333" customWidth="1"/>
    <col min="7" max="7" width="10" customWidth="1"/>
    <col min="8" max="8" width="10.8833333333333" customWidth="1"/>
    <col min="9" max="9" width="13.425" customWidth="1"/>
    <col min="10" max="10" width="14.25" customWidth="1"/>
  </cols>
  <sheetData>
    <row r="1" customHeight="1" spans="10:10">
      <c r="J1" s="55" t="s">
        <v>519</v>
      </c>
    </row>
    <row r="2" ht="28.5" customHeight="1" spans="1:10">
      <c r="A2" s="45" t="s">
        <v>520</v>
      </c>
      <c r="B2" s="28"/>
      <c r="C2" s="28"/>
      <c r="D2" s="28"/>
      <c r="E2" s="28"/>
      <c r="F2" s="46"/>
      <c r="G2" s="28"/>
      <c r="H2" s="46"/>
      <c r="I2" s="46"/>
      <c r="J2" s="28"/>
    </row>
    <row r="3" ht="17.25" customHeight="1" spans="1:1">
      <c r="A3" s="4" t="str">
        <f>"单位名称："&amp;"中国共产党云南省委员会军民融合发展委员会办公室"</f>
        <v>单位名称：中国共产党云南省委员会军民融合发展委员会办公室</v>
      </c>
    </row>
    <row r="4" ht="44.25" customHeight="1" spans="1:10">
      <c r="A4" s="47" t="s">
        <v>306</v>
      </c>
      <c r="B4" s="47" t="s">
        <v>307</v>
      </c>
      <c r="C4" s="47" t="s">
        <v>308</v>
      </c>
      <c r="D4" s="47" t="s">
        <v>309</v>
      </c>
      <c r="E4" s="47" t="s">
        <v>310</v>
      </c>
      <c r="F4" s="48" t="s">
        <v>311</v>
      </c>
      <c r="G4" s="47" t="s">
        <v>312</v>
      </c>
      <c r="H4" s="48" t="s">
        <v>313</v>
      </c>
      <c r="I4" s="48" t="s">
        <v>314</v>
      </c>
      <c r="J4" s="47" t="s">
        <v>315</v>
      </c>
    </row>
    <row r="5" ht="14.25" customHeight="1" spans="1:10">
      <c r="A5" s="47">
        <v>1</v>
      </c>
      <c r="B5" s="47">
        <v>2</v>
      </c>
      <c r="C5" s="47">
        <v>3</v>
      </c>
      <c r="D5" s="47">
        <v>4</v>
      </c>
      <c r="E5" s="47">
        <v>5</v>
      </c>
      <c r="F5" s="48">
        <v>6</v>
      </c>
      <c r="G5" s="47">
        <v>7</v>
      </c>
      <c r="H5" s="48">
        <v>8</v>
      </c>
      <c r="I5" s="48">
        <v>9</v>
      </c>
      <c r="J5" s="47">
        <v>10</v>
      </c>
    </row>
    <row r="6" ht="42" customHeight="1" spans="1:10">
      <c r="A6" s="49"/>
      <c r="B6" s="50"/>
      <c r="C6" s="50"/>
      <c r="D6" s="50"/>
      <c r="E6" s="51"/>
      <c r="F6" s="52"/>
      <c r="G6" s="51"/>
      <c r="H6" s="52"/>
      <c r="I6" s="52"/>
      <c r="J6" s="51"/>
    </row>
    <row r="7" ht="42" customHeight="1" spans="1:10">
      <c r="A7" s="53"/>
      <c r="B7" s="54"/>
      <c r="C7" s="54"/>
      <c r="D7" s="54"/>
      <c r="E7" s="49"/>
      <c r="F7" s="54"/>
      <c r="G7" s="49"/>
      <c r="H7" s="54"/>
      <c r="I7" s="54"/>
      <c r="J7" s="49"/>
    </row>
    <row r="8" customHeight="1" spans="1:1">
      <c r="A8" s="34" t="s">
        <v>518</v>
      </c>
    </row>
  </sheetData>
  <mergeCells count="2">
    <mergeCell ref="A2:J2"/>
    <mergeCell ref="A3:H3"/>
  </mergeCells>
  <pageMargins left="0.75" right="0.75" top="1" bottom="1" header="0.511805555555556" footer="0.511805555555556"/>
  <pageSetup paperSize="9" scale="8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H14"/>
  <sheetViews>
    <sheetView showZeros="0" workbookViewId="0">
      <selection activeCell="A1" sqref="A1"/>
    </sheetView>
  </sheetViews>
  <sheetFormatPr defaultColWidth="8.85" defaultRowHeight="15" customHeight="1" outlineLevelCol="7"/>
  <cols>
    <col min="1" max="1" width="50.375" customWidth="1"/>
    <col min="2" max="2" width="14" customWidth="1"/>
    <col min="3" max="3" width="25" customWidth="1"/>
    <col min="4" max="4" width="22.25" customWidth="1"/>
    <col min="5" max="5" width="11.625" customWidth="1"/>
    <col min="6" max="6" width="10" customWidth="1"/>
    <col min="7" max="7" width="9.75" customWidth="1"/>
    <col min="8" max="8" width="14.5" customWidth="1"/>
  </cols>
  <sheetData>
    <row r="1" ht="18.75" customHeight="1" spans="1:8">
      <c r="A1" s="36"/>
      <c r="B1" s="36"/>
      <c r="C1" s="36"/>
      <c r="D1" s="36"/>
      <c r="E1" s="36"/>
      <c r="F1" s="36"/>
      <c r="G1" s="36"/>
      <c r="H1" s="37" t="s">
        <v>521</v>
      </c>
    </row>
    <row r="2" ht="30.65" customHeight="1" spans="1:8">
      <c r="A2" s="38" t="s">
        <v>522</v>
      </c>
      <c r="B2" s="38"/>
      <c r="C2" s="38"/>
      <c r="D2" s="38"/>
      <c r="E2" s="38"/>
      <c r="F2" s="38"/>
      <c r="G2" s="38"/>
      <c r="H2" s="38"/>
    </row>
    <row r="3" ht="32" customHeight="1" spans="1:8">
      <c r="A3" s="36" t="str">
        <f>"单位名称："&amp;"中国共产党云南省委员会军民融合发展委员会办公室"</f>
        <v>单位名称：中国共产党云南省委员会军民融合发展委员会办公室</v>
      </c>
      <c r="B3" s="36"/>
      <c r="C3" s="36"/>
      <c r="D3" s="36"/>
      <c r="E3" s="36"/>
      <c r="F3" s="36"/>
      <c r="G3" s="36"/>
      <c r="H3" s="36"/>
    </row>
    <row r="4" ht="18.75" customHeight="1" spans="1:8">
      <c r="A4" s="39" t="s">
        <v>153</v>
      </c>
      <c r="B4" s="39" t="s">
        <v>523</v>
      </c>
      <c r="C4" s="39" t="s">
        <v>524</v>
      </c>
      <c r="D4" s="39" t="s">
        <v>525</v>
      </c>
      <c r="E4" s="39" t="s">
        <v>526</v>
      </c>
      <c r="F4" s="39" t="s">
        <v>527</v>
      </c>
      <c r="G4" s="39"/>
      <c r="H4" s="39"/>
    </row>
    <row r="5" ht="18.75" customHeight="1" spans="1:8">
      <c r="A5" s="39"/>
      <c r="B5" s="39"/>
      <c r="C5" s="39"/>
      <c r="D5" s="39"/>
      <c r="E5" s="39"/>
      <c r="F5" s="39" t="s">
        <v>452</v>
      </c>
      <c r="G5" s="39" t="s">
        <v>528</v>
      </c>
      <c r="H5" s="39" t="s">
        <v>529</v>
      </c>
    </row>
    <row r="6" ht="18.75" customHeight="1" spans="1:8">
      <c r="A6" s="40" t="s">
        <v>136</v>
      </c>
      <c r="B6" s="40" t="s">
        <v>137</v>
      </c>
      <c r="C6" s="40" t="s">
        <v>138</v>
      </c>
      <c r="D6" s="40" t="s">
        <v>139</v>
      </c>
      <c r="E6" s="40" t="s">
        <v>140</v>
      </c>
      <c r="F6" s="40" t="s">
        <v>141</v>
      </c>
      <c r="G6" s="40" t="s">
        <v>353</v>
      </c>
      <c r="H6" s="40" t="s">
        <v>530</v>
      </c>
    </row>
    <row r="7" ht="29.9" customHeight="1" spans="1:8">
      <c r="A7" s="41" t="s">
        <v>48</v>
      </c>
      <c r="B7" s="41"/>
      <c r="C7" s="41"/>
      <c r="D7" s="41"/>
      <c r="E7" s="39"/>
      <c r="F7" s="42">
        <v>34</v>
      </c>
      <c r="G7" s="43"/>
      <c r="H7" s="43">
        <v>135300</v>
      </c>
    </row>
    <row r="8" ht="29.9" customHeight="1" spans="1:8">
      <c r="A8" s="44" t="s">
        <v>48</v>
      </c>
      <c r="B8" s="41" t="s">
        <v>531</v>
      </c>
      <c r="C8" s="41" t="s">
        <v>477</v>
      </c>
      <c r="D8" s="41" t="s">
        <v>476</v>
      </c>
      <c r="E8" s="39" t="s">
        <v>478</v>
      </c>
      <c r="F8" s="42">
        <v>7</v>
      </c>
      <c r="G8" s="43">
        <v>6000</v>
      </c>
      <c r="H8" s="43">
        <v>42000</v>
      </c>
    </row>
    <row r="9" ht="29.9" customHeight="1" spans="1:8">
      <c r="A9" s="44" t="s">
        <v>48</v>
      </c>
      <c r="B9" s="41" t="s">
        <v>531</v>
      </c>
      <c r="C9" s="41" t="s">
        <v>477</v>
      </c>
      <c r="D9" s="41" t="s">
        <v>532</v>
      </c>
      <c r="E9" s="39" t="s">
        <v>478</v>
      </c>
      <c r="F9" s="42">
        <v>6</v>
      </c>
      <c r="G9" s="43">
        <v>5000</v>
      </c>
      <c r="H9" s="43">
        <v>30000</v>
      </c>
    </row>
    <row r="10" ht="29.9" customHeight="1" spans="1:8">
      <c r="A10" s="44" t="s">
        <v>48</v>
      </c>
      <c r="B10" s="41" t="s">
        <v>531</v>
      </c>
      <c r="C10" s="41" t="s">
        <v>533</v>
      </c>
      <c r="D10" s="41" t="s">
        <v>534</v>
      </c>
      <c r="E10" s="39" t="s">
        <v>478</v>
      </c>
      <c r="F10" s="42">
        <v>4</v>
      </c>
      <c r="G10" s="43">
        <v>7000</v>
      </c>
      <c r="H10" s="43">
        <v>28000</v>
      </c>
    </row>
    <row r="11" ht="29.9" customHeight="1" spans="1:8">
      <c r="A11" s="44" t="s">
        <v>48</v>
      </c>
      <c r="B11" s="41" t="s">
        <v>535</v>
      </c>
      <c r="C11" s="41" t="s">
        <v>466</v>
      </c>
      <c r="D11" s="41" t="s">
        <v>465</v>
      </c>
      <c r="E11" s="39" t="s">
        <v>467</v>
      </c>
      <c r="F11" s="42">
        <v>6</v>
      </c>
      <c r="G11" s="43">
        <v>3000</v>
      </c>
      <c r="H11" s="43">
        <v>18000</v>
      </c>
    </row>
    <row r="12" ht="29.9" customHeight="1" spans="1:8">
      <c r="A12" s="44" t="s">
        <v>48</v>
      </c>
      <c r="B12" s="41" t="s">
        <v>536</v>
      </c>
      <c r="C12" s="41" t="s">
        <v>474</v>
      </c>
      <c r="D12" s="41" t="s">
        <v>537</v>
      </c>
      <c r="E12" s="39" t="s">
        <v>475</v>
      </c>
      <c r="F12" s="42">
        <v>7</v>
      </c>
      <c r="G12" s="43">
        <v>1500</v>
      </c>
      <c r="H12" s="43">
        <v>10500</v>
      </c>
    </row>
    <row r="13" ht="29.9" customHeight="1" spans="1:8">
      <c r="A13" s="44" t="s">
        <v>48</v>
      </c>
      <c r="B13" s="41" t="s">
        <v>536</v>
      </c>
      <c r="C13" s="41" t="s">
        <v>474</v>
      </c>
      <c r="D13" s="41" t="s">
        <v>538</v>
      </c>
      <c r="E13" s="39" t="s">
        <v>475</v>
      </c>
      <c r="F13" s="42">
        <v>4</v>
      </c>
      <c r="G13" s="43">
        <v>1700</v>
      </c>
      <c r="H13" s="43">
        <v>6800</v>
      </c>
    </row>
    <row r="14" ht="20.15" customHeight="1" spans="1:8">
      <c r="A14" s="39" t="s">
        <v>33</v>
      </c>
      <c r="B14" s="39"/>
      <c r="C14" s="39"/>
      <c r="D14" s="39"/>
      <c r="E14" s="39"/>
      <c r="F14" s="42">
        <v>34</v>
      </c>
      <c r="G14" s="43"/>
      <c r="H14" s="43">
        <v>135300</v>
      </c>
    </row>
  </sheetData>
  <mergeCells count="8">
    <mergeCell ref="A2:H2"/>
    <mergeCell ref="F4:H4"/>
    <mergeCell ref="A14:E14"/>
    <mergeCell ref="A4:A5"/>
    <mergeCell ref="B4:B5"/>
    <mergeCell ref="C4:C5"/>
    <mergeCell ref="D4:D5"/>
    <mergeCell ref="E4:E5"/>
  </mergeCells>
  <pageMargins left="0.75" right="0.75" top="1" bottom="1" header="0.511805555555556" footer="0.511805555555556"/>
  <pageSetup paperSize="9" scale="8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1"/>
  <sheetViews>
    <sheetView showZeros="0" workbookViewId="0">
      <selection activeCell="E19" sqref="E19"/>
    </sheetView>
  </sheetViews>
  <sheetFormatPr defaultColWidth="9.14166666666667" defaultRowHeight="14.25" customHeight="1"/>
  <cols>
    <col min="1" max="1" width="11" customWidth="1"/>
    <col min="2" max="2" width="13.375" customWidth="1"/>
    <col min="3" max="3" width="11.875" customWidth="1"/>
    <col min="4" max="4" width="16.375" customWidth="1"/>
    <col min="5" max="5" width="16.5" customWidth="1"/>
    <col min="6" max="6" width="15.125" customWidth="1"/>
    <col min="7" max="7" width="15.25" customWidth="1"/>
    <col min="8" max="8" width="11.25" customWidth="1"/>
    <col min="9" max="9" width="15.5" customWidth="1"/>
    <col min="10" max="10" width="15.25" customWidth="1"/>
    <col min="11" max="11" width="18.625" customWidth="1"/>
  </cols>
  <sheetData>
    <row r="1" ht="13.5" customHeight="1" spans="4:11">
      <c r="D1" s="1"/>
      <c r="E1" s="1"/>
      <c r="F1" s="1"/>
      <c r="G1" s="1"/>
      <c r="K1" s="2" t="s">
        <v>539</v>
      </c>
    </row>
    <row r="2" ht="27.75" customHeight="1" spans="1:11">
      <c r="A2" s="28" t="s">
        <v>540</v>
      </c>
      <c r="B2" s="28"/>
      <c r="C2" s="28"/>
      <c r="D2" s="28"/>
      <c r="E2" s="28"/>
      <c r="F2" s="28"/>
      <c r="G2" s="28"/>
      <c r="H2" s="28"/>
      <c r="I2" s="28"/>
      <c r="J2" s="28"/>
      <c r="K2" s="28"/>
    </row>
    <row r="3" ht="13.5" customHeight="1" spans="1:11">
      <c r="A3" s="4" t="str">
        <f>"单位名称："&amp;"中国共产党云南省委员会军民融合发展委员会办公室"</f>
        <v>单位名称：中国共产党云南省委员会军民融合发展委员会办公室</v>
      </c>
      <c r="B3" s="5"/>
      <c r="C3" s="5"/>
      <c r="D3" s="5"/>
      <c r="E3" s="5"/>
      <c r="F3" s="5"/>
      <c r="G3" s="5"/>
      <c r="H3" s="6"/>
      <c r="I3" s="6"/>
      <c r="J3" s="6"/>
      <c r="K3" s="7" t="s">
        <v>144</v>
      </c>
    </row>
    <row r="4" ht="21.75" customHeight="1" spans="1:11">
      <c r="A4" s="8" t="s">
        <v>267</v>
      </c>
      <c r="B4" s="8" t="s">
        <v>155</v>
      </c>
      <c r="C4" s="8" t="s">
        <v>268</v>
      </c>
      <c r="D4" s="9" t="s">
        <v>156</v>
      </c>
      <c r="E4" s="9" t="s">
        <v>157</v>
      </c>
      <c r="F4" s="9" t="s">
        <v>158</v>
      </c>
      <c r="G4" s="9" t="s">
        <v>159</v>
      </c>
      <c r="H4" s="15" t="s">
        <v>33</v>
      </c>
      <c r="I4" s="10" t="s">
        <v>541</v>
      </c>
      <c r="J4" s="11"/>
      <c r="K4" s="12"/>
    </row>
    <row r="5" ht="21.75" customHeight="1" spans="1:11">
      <c r="A5" s="13"/>
      <c r="B5" s="13"/>
      <c r="C5" s="13"/>
      <c r="D5" s="14"/>
      <c r="E5" s="14"/>
      <c r="F5" s="14"/>
      <c r="G5" s="14"/>
      <c r="H5" s="29"/>
      <c r="I5" s="9" t="s">
        <v>36</v>
      </c>
      <c r="J5" s="9" t="s">
        <v>37</v>
      </c>
      <c r="K5" s="9" t="s">
        <v>38</v>
      </c>
    </row>
    <row r="6" ht="40.5" customHeight="1" spans="1:11">
      <c r="A6" s="16"/>
      <c r="B6" s="16"/>
      <c r="C6" s="16"/>
      <c r="D6" s="17"/>
      <c r="E6" s="17"/>
      <c r="F6" s="17"/>
      <c r="G6" s="17"/>
      <c r="H6" s="18"/>
      <c r="I6" s="17" t="s">
        <v>35</v>
      </c>
      <c r="J6" s="17"/>
      <c r="K6" s="17"/>
    </row>
    <row r="7" ht="15" customHeight="1" spans="1:11">
      <c r="A7" s="19">
        <v>1</v>
      </c>
      <c r="B7" s="19">
        <v>2</v>
      </c>
      <c r="C7" s="19">
        <v>3</v>
      </c>
      <c r="D7" s="19">
        <v>4</v>
      </c>
      <c r="E7" s="19">
        <v>5</v>
      </c>
      <c r="F7" s="19">
        <v>6</v>
      </c>
      <c r="G7" s="19">
        <v>7</v>
      </c>
      <c r="H7" s="19">
        <v>8</v>
      </c>
      <c r="I7" s="19">
        <v>9</v>
      </c>
      <c r="J7" s="35">
        <v>10</v>
      </c>
      <c r="K7" s="35">
        <v>11</v>
      </c>
    </row>
    <row r="8" ht="30.65" customHeight="1" spans="1:11">
      <c r="A8" s="30"/>
      <c r="B8" s="20"/>
      <c r="C8" s="30"/>
      <c r="D8" s="30"/>
      <c r="E8" s="30"/>
      <c r="F8" s="30"/>
      <c r="G8" s="30"/>
      <c r="H8" s="20"/>
      <c r="I8" s="20"/>
      <c r="J8" s="22"/>
      <c r="K8" s="22"/>
    </row>
    <row r="9" ht="30.65" customHeight="1" spans="1:11">
      <c r="A9" s="20"/>
      <c r="B9" s="20"/>
      <c r="C9" s="20"/>
      <c r="D9" s="20"/>
      <c r="E9" s="20"/>
      <c r="F9" s="20"/>
      <c r="G9" s="20"/>
      <c r="H9" s="20"/>
      <c r="I9" s="20"/>
      <c r="J9" s="22"/>
      <c r="K9" s="22"/>
    </row>
    <row r="10" ht="18.75" customHeight="1" spans="1:11">
      <c r="A10" s="31" t="s">
        <v>119</v>
      </c>
      <c r="B10" s="32"/>
      <c r="C10" s="32"/>
      <c r="D10" s="32"/>
      <c r="E10" s="32"/>
      <c r="F10" s="32"/>
      <c r="G10" s="33"/>
      <c r="H10" s="20"/>
      <c r="I10" s="20"/>
      <c r="J10" s="22"/>
      <c r="K10" s="22"/>
    </row>
    <row r="11" customHeight="1" spans="1:1">
      <c r="A11" s="34" t="s">
        <v>518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9" scale="8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16"/>
  <sheetViews>
    <sheetView showZeros="0" tabSelected="1" workbookViewId="0">
      <selection activeCell="C21" sqref="C21"/>
    </sheetView>
  </sheetViews>
  <sheetFormatPr defaultColWidth="9.14166666666667" defaultRowHeight="14.25" customHeight="1" outlineLevelCol="6"/>
  <cols>
    <col min="1" max="1" width="43.375" customWidth="1"/>
    <col min="2" max="2" width="21.25" customWidth="1"/>
    <col min="3" max="3" width="36.625" customWidth="1"/>
    <col min="4" max="4" width="12.625" customWidth="1"/>
    <col min="5" max="5" width="20.5" customWidth="1"/>
    <col min="6" max="6" width="21" customWidth="1"/>
    <col min="7" max="7" width="20.75" customWidth="1"/>
  </cols>
  <sheetData>
    <row r="1" ht="13.5" customHeight="1" spans="4:7">
      <c r="D1" s="1"/>
      <c r="G1" s="2" t="s">
        <v>542</v>
      </c>
    </row>
    <row r="2" ht="27.75" customHeight="1" spans="1:7">
      <c r="A2" s="3" t="s">
        <v>543</v>
      </c>
      <c r="B2" s="3"/>
      <c r="C2" s="3"/>
      <c r="D2" s="3"/>
      <c r="E2" s="3"/>
      <c r="F2" s="3"/>
      <c r="G2" s="3"/>
    </row>
    <row r="3" ht="24" customHeight="1" spans="1:7">
      <c r="A3" s="4" t="str">
        <f>"单位名称："&amp;"中国共产党云南省委员会军民融合发展委员会办公室"</f>
        <v>单位名称：中国共产党云南省委员会军民融合发展委员会办公室</v>
      </c>
      <c r="B3" s="5"/>
      <c r="C3" s="5"/>
      <c r="D3" s="5"/>
      <c r="E3" s="6"/>
      <c r="F3" s="6"/>
      <c r="G3" s="7" t="s">
        <v>144</v>
      </c>
    </row>
    <row r="4" ht="21.75" customHeight="1" spans="1:7">
      <c r="A4" s="8" t="s">
        <v>268</v>
      </c>
      <c r="B4" s="8" t="s">
        <v>267</v>
      </c>
      <c r="C4" s="8" t="s">
        <v>155</v>
      </c>
      <c r="D4" s="9" t="s">
        <v>544</v>
      </c>
      <c r="E4" s="10" t="s">
        <v>36</v>
      </c>
      <c r="F4" s="11"/>
      <c r="G4" s="12"/>
    </row>
    <row r="5" ht="21.75" customHeight="1" spans="1:7">
      <c r="A5" s="13"/>
      <c r="B5" s="13"/>
      <c r="C5" s="13"/>
      <c r="D5" s="14"/>
      <c r="E5" s="15" t="s">
        <v>545</v>
      </c>
      <c r="F5" s="9" t="s">
        <v>546</v>
      </c>
      <c r="G5" s="9" t="s">
        <v>547</v>
      </c>
    </row>
    <row r="6" ht="40.5" customHeight="1" spans="1:7">
      <c r="A6" s="16"/>
      <c r="B6" s="16"/>
      <c r="C6" s="16"/>
      <c r="D6" s="17"/>
      <c r="E6" s="18"/>
      <c r="F6" s="17" t="s">
        <v>35</v>
      </c>
      <c r="G6" s="17"/>
    </row>
    <row r="7" ht="15" customHeight="1" spans="1:7">
      <c r="A7" s="19">
        <v>1</v>
      </c>
      <c r="B7" s="19">
        <v>2</v>
      </c>
      <c r="C7" s="19">
        <v>3</v>
      </c>
      <c r="D7" s="19">
        <v>4</v>
      </c>
      <c r="E7" s="19">
        <v>5</v>
      </c>
      <c r="F7" s="19">
        <v>6</v>
      </c>
      <c r="G7" s="19">
        <v>7</v>
      </c>
    </row>
    <row r="8" ht="29.9" customHeight="1" spans="1:7">
      <c r="A8" s="20" t="s">
        <v>48</v>
      </c>
      <c r="B8" s="21"/>
      <c r="C8" s="21"/>
      <c r="D8" s="20"/>
      <c r="E8" s="22">
        <v>33121300</v>
      </c>
      <c r="F8" s="22">
        <v>33121300</v>
      </c>
      <c r="G8" s="22">
        <v>33121300</v>
      </c>
    </row>
    <row r="9" ht="29.9" customHeight="1" spans="1:7">
      <c r="A9" s="20"/>
      <c r="B9" s="20" t="s">
        <v>548</v>
      </c>
      <c r="C9" s="20" t="s">
        <v>287</v>
      </c>
      <c r="D9" s="20" t="s">
        <v>549</v>
      </c>
      <c r="E9" s="22">
        <v>17900</v>
      </c>
      <c r="F9" s="22">
        <v>17900</v>
      </c>
      <c r="G9" s="22">
        <v>17900</v>
      </c>
    </row>
    <row r="10" ht="29.9" customHeight="1" spans="1:7">
      <c r="A10" s="23"/>
      <c r="B10" s="20" t="s">
        <v>550</v>
      </c>
      <c r="C10" s="20" t="s">
        <v>274</v>
      </c>
      <c r="D10" s="20" t="s">
        <v>549</v>
      </c>
      <c r="E10" s="22">
        <v>205000</v>
      </c>
      <c r="F10" s="22">
        <v>205000</v>
      </c>
      <c r="G10" s="22">
        <v>205000</v>
      </c>
    </row>
    <row r="11" ht="29.9" customHeight="1" spans="1:7">
      <c r="A11" s="23"/>
      <c r="B11" s="20" t="s">
        <v>550</v>
      </c>
      <c r="C11" s="20" t="s">
        <v>271</v>
      </c>
      <c r="D11" s="20" t="s">
        <v>549</v>
      </c>
      <c r="E11" s="22">
        <v>1400000</v>
      </c>
      <c r="F11" s="22">
        <v>1400000</v>
      </c>
      <c r="G11" s="22">
        <v>1400000</v>
      </c>
    </row>
    <row r="12" ht="29.9" customHeight="1" spans="1:7">
      <c r="A12" s="23"/>
      <c r="B12" s="20" t="s">
        <v>551</v>
      </c>
      <c r="C12" s="20" t="s">
        <v>276</v>
      </c>
      <c r="D12" s="20" t="s">
        <v>549</v>
      </c>
      <c r="E12" s="22">
        <v>220000</v>
      </c>
      <c r="F12" s="22">
        <v>220000</v>
      </c>
      <c r="G12" s="22">
        <v>220000</v>
      </c>
    </row>
    <row r="13" ht="29.9" customHeight="1" spans="1:7">
      <c r="A13" s="20" t="s">
        <v>51</v>
      </c>
      <c r="B13" s="23"/>
      <c r="C13" s="23"/>
      <c r="D13" s="23"/>
      <c r="E13" s="22">
        <v>672000</v>
      </c>
      <c r="F13" s="22">
        <v>672000</v>
      </c>
      <c r="G13" s="22">
        <v>672000</v>
      </c>
    </row>
    <row r="14" ht="29.9" customHeight="1" spans="1:7">
      <c r="A14" s="23"/>
      <c r="B14" s="20" t="s">
        <v>550</v>
      </c>
      <c r="C14" s="20" t="s">
        <v>301</v>
      </c>
      <c r="D14" s="20" t="s">
        <v>549</v>
      </c>
      <c r="E14" s="22">
        <v>672000</v>
      </c>
      <c r="F14" s="22">
        <v>672000</v>
      </c>
      <c r="G14" s="22">
        <v>672000</v>
      </c>
    </row>
    <row r="15" ht="18.75" customHeight="1" spans="1:7">
      <c r="A15" s="24" t="s">
        <v>33</v>
      </c>
      <c r="B15" s="25" t="s">
        <v>552</v>
      </c>
      <c r="C15" s="25"/>
      <c r="D15" s="26"/>
      <c r="E15" s="22">
        <v>33793300</v>
      </c>
      <c r="F15" s="22">
        <v>33793300</v>
      </c>
      <c r="G15" s="22">
        <v>33793300</v>
      </c>
    </row>
    <row r="16" customHeight="1" spans="1:1">
      <c r="A16" s="27" t="s">
        <v>303</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11805555555556" footer="0.511805555555556"/>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1"/>
  <sheetViews>
    <sheetView showZeros="0" workbookViewId="0">
      <selection activeCell="D20" sqref="D20"/>
    </sheetView>
  </sheetViews>
  <sheetFormatPr defaultColWidth="8" defaultRowHeight="14.25" customHeight="1"/>
  <cols>
    <col min="1" max="1" width="10" customWidth="1"/>
    <col min="2" max="2" width="41.5" customWidth="1"/>
    <col min="3" max="3" width="13.625" customWidth="1"/>
    <col min="4" max="4" width="13.875" customWidth="1"/>
    <col min="5" max="5" width="14.375" customWidth="1"/>
    <col min="6" max="6" width="7.75" customWidth="1"/>
    <col min="7" max="7" width="8.375" customWidth="1"/>
    <col min="8" max="8" width="9.875" customWidth="1"/>
    <col min="9" max="9" width="6.125" customWidth="1"/>
    <col min="10" max="10" width="8.375" customWidth="1"/>
    <col min="11" max="11" width="9" customWidth="1"/>
    <col min="12" max="12" width="8.125" customWidth="1"/>
    <col min="13" max="13" width="8.75" customWidth="1"/>
    <col min="14" max="14" width="4.25" customWidth="1"/>
    <col min="15" max="15" width="13.125" customWidth="1"/>
    <col min="16" max="16" width="13.5" customWidth="1"/>
    <col min="17" max="18" width="9" customWidth="1"/>
    <col min="19" max="19" width="13.5" customWidth="1"/>
  </cols>
  <sheetData>
    <row r="1" ht="12" customHeight="1" spans="1:18">
      <c r="A1" s="149"/>
      <c r="J1" s="161"/>
      <c r="R1" s="2" t="s">
        <v>29</v>
      </c>
    </row>
    <row r="2" ht="36" customHeight="1" spans="1:19">
      <c r="A2" s="150" t="s">
        <v>30</v>
      </c>
      <c r="B2" s="28"/>
      <c r="C2" s="28"/>
      <c r="D2" s="28"/>
      <c r="E2" s="28"/>
      <c r="F2" s="28"/>
      <c r="G2" s="28"/>
      <c r="H2" s="28"/>
      <c r="I2" s="28"/>
      <c r="J2" s="46"/>
      <c r="K2" s="28"/>
      <c r="L2" s="28"/>
      <c r="M2" s="28"/>
      <c r="N2" s="28"/>
      <c r="O2" s="28"/>
      <c r="P2" s="28"/>
      <c r="Q2" s="28"/>
      <c r="R2" s="28"/>
      <c r="S2" s="28"/>
    </row>
    <row r="3" ht="20.25" customHeight="1" spans="1:19">
      <c r="A3" s="96" t="str">
        <f>"单位名称："&amp;"中国共产党云南省委员会军民融合发展委员会办公室"</f>
        <v>单位名称：中国共产党云南省委员会军民融合发展委员会办公室</v>
      </c>
      <c r="B3" s="6"/>
      <c r="C3" s="6"/>
      <c r="D3" s="6"/>
      <c r="E3" s="6"/>
      <c r="F3" s="6"/>
      <c r="G3" s="6"/>
      <c r="H3" s="6"/>
      <c r="I3" s="6"/>
      <c r="J3" s="162"/>
      <c r="K3" s="6"/>
      <c r="L3" s="6"/>
      <c r="M3" s="6"/>
      <c r="N3" s="7"/>
      <c r="O3" s="7"/>
      <c r="P3" s="7"/>
      <c r="Q3" s="7"/>
      <c r="R3" s="7" t="s">
        <v>2</v>
      </c>
      <c r="S3" s="7" t="s">
        <v>2</v>
      </c>
    </row>
    <row r="4" ht="18.75" customHeight="1" spans="1:19">
      <c r="A4" s="151" t="s">
        <v>31</v>
      </c>
      <c r="B4" s="152" t="s">
        <v>32</v>
      </c>
      <c r="C4" s="152" t="s">
        <v>33</v>
      </c>
      <c r="D4" s="153" t="s">
        <v>34</v>
      </c>
      <c r="E4" s="154"/>
      <c r="F4" s="154"/>
      <c r="G4" s="154"/>
      <c r="H4" s="154"/>
      <c r="I4" s="154"/>
      <c r="J4" s="163"/>
      <c r="K4" s="154"/>
      <c r="L4" s="154"/>
      <c r="M4" s="154"/>
      <c r="N4" s="164"/>
      <c r="O4" s="164" t="s">
        <v>21</v>
      </c>
      <c r="P4" s="164"/>
      <c r="Q4" s="164"/>
      <c r="R4" s="164"/>
      <c r="S4" s="164"/>
    </row>
    <row r="5" ht="18" customHeight="1" spans="1:19">
      <c r="A5" s="155"/>
      <c r="B5" s="156"/>
      <c r="C5" s="156"/>
      <c r="D5" s="156" t="s">
        <v>35</v>
      </c>
      <c r="E5" s="156" t="s">
        <v>36</v>
      </c>
      <c r="F5" s="156" t="s">
        <v>37</v>
      </c>
      <c r="G5" s="156" t="s">
        <v>38</v>
      </c>
      <c r="H5" s="156" t="s">
        <v>39</v>
      </c>
      <c r="I5" s="165" t="s">
        <v>40</v>
      </c>
      <c r="J5" s="166"/>
      <c r="K5" s="165" t="s">
        <v>41</v>
      </c>
      <c r="L5" s="165" t="s">
        <v>42</v>
      </c>
      <c r="M5" s="165" t="s">
        <v>43</v>
      </c>
      <c r="N5" s="167" t="s">
        <v>44</v>
      </c>
      <c r="O5" s="168" t="s">
        <v>35</v>
      </c>
      <c r="P5" s="168" t="s">
        <v>36</v>
      </c>
      <c r="Q5" s="168" t="s">
        <v>37</v>
      </c>
      <c r="R5" s="168" t="s">
        <v>38</v>
      </c>
      <c r="S5" s="168" t="s">
        <v>45</v>
      </c>
    </row>
    <row r="6" ht="29.25" customHeight="1" spans="1:19">
      <c r="A6" s="157"/>
      <c r="B6" s="158"/>
      <c r="C6" s="158"/>
      <c r="D6" s="158"/>
      <c r="E6" s="158"/>
      <c r="F6" s="158"/>
      <c r="G6" s="158"/>
      <c r="H6" s="158"/>
      <c r="I6" s="169" t="s">
        <v>35</v>
      </c>
      <c r="J6" s="169" t="s">
        <v>46</v>
      </c>
      <c r="K6" s="169" t="s">
        <v>41</v>
      </c>
      <c r="L6" s="169" t="s">
        <v>42</v>
      </c>
      <c r="M6" s="169" t="s">
        <v>43</v>
      </c>
      <c r="N6" s="169" t="s">
        <v>44</v>
      </c>
      <c r="O6" s="169"/>
      <c r="P6" s="169"/>
      <c r="Q6" s="169"/>
      <c r="R6" s="169"/>
      <c r="S6" s="169"/>
    </row>
    <row r="7" ht="16.5" customHeight="1" spans="1:19">
      <c r="A7" s="133">
        <v>1</v>
      </c>
      <c r="B7" s="19">
        <v>2</v>
      </c>
      <c r="C7" s="19">
        <v>3</v>
      </c>
      <c r="D7" s="19">
        <v>4</v>
      </c>
      <c r="E7" s="133">
        <v>5</v>
      </c>
      <c r="F7" s="19">
        <v>6</v>
      </c>
      <c r="G7" s="19">
        <v>7</v>
      </c>
      <c r="H7" s="133">
        <v>8</v>
      </c>
      <c r="I7" s="19">
        <v>9</v>
      </c>
      <c r="J7" s="35">
        <v>10</v>
      </c>
      <c r="K7" s="35">
        <v>11</v>
      </c>
      <c r="L7" s="170">
        <v>12</v>
      </c>
      <c r="M7" s="35">
        <v>13</v>
      </c>
      <c r="N7" s="35">
        <v>14</v>
      </c>
      <c r="O7" s="35">
        <v>15</v>
      </c>
      <c r="P7" s="35">
        <v>16</v>
      </c>
      <c r="Q7" s="35">
        <v>17</v>
      </c>
      <c r="R7" s="35">
        <v>18</v>
      </c>
      <c r="S7" s="35">
        <v>19</v>
      </c>
    </row>
    <row r="8" ht="31.4" customHeight="1" spans="1:19">
      <c r="A8" s="30" t="s">
        <v>47</v>
      </c>
      <c r="B8" s="30" t="s">
        <v>48</v>
      </c>
      <c r="C8" s="22">
        <v>63545193.14</v>
      </c>
      <c r="D8" s="124">
        <v>51662657.59</v>
      </c>
      <c r="E8" s="95">
        <v>51662657.59</v>
      </c>
      <c r="F8" s="95"/>
      <c r="G8" s="95"/>
      <c r="H8" s="95"/>
      <c r="I8" s="95"/>
      <c r="J8" s="95"/>
      <c r="K8" s="95"/>
      <c r="L8" s="95"/>
      <c r="M8" s="95"/>
      <c r="N8" s="95"/>
      <c r="O8" s="95">
        <v>11882535.55</v>
      </c>
      <c r="P8" s="95">
        <v>8150000</v>
      </c>
      <c r="Q8" s="95"/>
      <c r="R8" s="95"/>
      <c r="S8" s="95">
        <v>3732535.55</v>
      </c>
    </row>
    <row r="9" ht="31.4" customHeight="1" spans="1:19">
      <c r="A9" s="64" t="s">
        <v>49</v>
      </c>
      <c r="B9" s="64" t="s">
        <v>48</v>
      </c>
      <c r="C9" s="22">
        <v>43062222.9</v>
      </c>
      <c r="D9" s="124">
        <v>39329687.35</v>
      </c>
      <c r="E9" s="95">
        <v>39329687.35</v>
      </c>
      <c r="F9" s="95"/>
      <c r="G9" s="95"/>
      <c r="H9" s="95"/>
      <c r="I9" s="95"/>
      <c r="J9" s="95"/>
      <c r="K9" s="95"/>
      <c r="L9" s="95"/>
      <c r="M9" s="95"/>
      <c r="N9" s="95"/>
      <c r="O9" s="95">
        <v>3732535.55</v>
      </c>
      <c r="P9" s="95"/>
      <c r="Q9" s="95"/>
      <c r="R9" s="95"/>
      <c r="S9" s="95">
        <v>3732535.55</v>
      </c>
    </row>
    <row r="10" ht="31.4" customHeight="1" spans="1:19">
      <c r="A10" s="64" t="s">
        <v>50</v>
      </c>
      <c r="B10" s="64" t="s">
        <v>51</v>
      </c>
      <c r="C10" s="22">
        <v>20482970.24</v>
      </c>
      <c r="D10" s="124">
        <v>12332970.24</v>
      </c>
      <c r="E10" s="95">
        <v>12332970.24</v>
      </c>
      <c r="F10" s="95"/>
      <c r="G10" s="95"/>
      <c r="H10" s="95"/>
      <c r="I10" s="95"/>
      <c r="J10" s="95"/>
      <c r="K10" s="95"/>
      <c r="L10" s="95"/>
      <c r="M10" s="95"/>
      <c r="N10" s="95"/>
      <c r="O10" s="95">
        <v>8150000</v>
      </c>
      <c r="P10" s="95">
        <v>8150000</v>
      </c>
      <c r="Q10" s="95"/>
      <c r="R10" s="95"/>
      <c r="S10" s="95"/>
    </row>
    <row r="11" ht="16.5" customHeight="1" spans="1:19">
      <c r="A11" s="159" t="s">
        <v>33</v>
      </c>
      <c r="B11" s="160"/>
      <c r="C11" s="124">
        <v>63545193.14</v>
      </c>
      <c r="D11" s="124">
        <v>51662657.59</v>
      </c>
      <c r="E11" s="95">
        <v>51662657.59</v>
      </c>
      <c r="F11" s="95"/>
      <c r="G11" s="95"/>
      <c r="H11" s="95"/>
      <c r="I11" s="95"/>
      <c r="J11" s="95"/>
      <c r="K11" s="95"/>
      <c r="L11" s="95"/>
      <c r="M11" s="95"/>
      <c r="N11" s="95"/>
      <c r="O11" s="95">
        <v>11882535.55</v>
      </c>
      <c r="P11" s="95">
        <v>8150000</v>
      </c>
      <c r="Q11" s="95"/>
      <c r="R11" s="95"/>
      <c r="S11" s="95">
        <v>3732535.55</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11805555555556" footer="0.511805555555556"/>
  <pageSetup paperSize="9" scale="6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O39"/>
  <sheetViews>
    <sheetView showZeros="0" topLeftCell="A7" workbookViewId="0">
      <selection activeCell="A39" sqref="A39"/>
    </sheetView>
  </sheetViews>
  <sheetFormatPr defaultColWidth="9.14166666666667" defaultRowHeight="14.25" customHeight="1"/>
  <cols>
    <col min="1" max="1" width="11.625" customWidth="1"/>
    <col min="2" max="2" width="36.125" customWidth="1"/>
    <col min="3" max="3" width="14" customWidth="1"/>
    <col min="4" max="5" width="15.125" customWidth="1"/>
    <col min="6" max="6" width="15.25" customWidth="1"/>
    <col min="7" max="7" width="10.125" customWidth="1"/>
    <col min="8" max="8" width="9" customWidth="1"/>
    <col min="9" max="9" width="10.125" customWidth="1"/>
    <col min="10" max="10" width="12.875" customWidth="1"/>
    <col min="11" max="11" width="8.5" customWidth="1"/>
    <col min="12" max="12" width="9" customWidth="1"/>
    <col min="13" max="13" width="8.25" customWidth="1"/>
    <col min="14" max="14" width="11.375" customWidth="1"/>
    <col min="15" max="15" width="12.875" customWidth="1"/>
  </cols>
  <sheetData>
    <row r="1" ht="15.75" customHeight="1" spans="15:15">
      <c r="O1" s="56" t="s">
        <v>52</v>
      </c>
    </row>
    <row r="2" ht="28.5" customHeight="1" spans="1:15">
      <c r="A2" s="28" t="s">
        <v>53</v>
      </c>
      <c r="B2" s="28"/>
      <c r="C2" s="28"/>
      <c r="D2" s="28"/>
      <c r="E2" s="28"/>
      <c r="F2" s="28"/>
      <c r="G2" s="28"/>
      <c r="H2" s="28"/>
      <c r="I2" s="28"/>
      <c r="J2" s="28"/>
      <c r="K2" s="28"/>
      <c r="L2" s="28"/>
      <c r="M2" s="28"/>
      <c r="N2" s="28"/>
      <c r="O2" s="28"/>
    </row>
    <row r="3" ht="29" customHeight="1" spans="1:15">
      <c r="A3" s="104" t="str">
        <f>"单位名称："&amp;"中国共产党云南省委员会军民融合发展委员会办公室"</f>
        <v>单位名称：中国共产党云南省委员会军民融合发展委员会办公室</v>
      </c>
      <c r="B3" s="105"/>
      <c r="C3" s="59"/>
      <c r="D3" s="59"/>
      <c r="E3" s="59"/>
      <c r="F3" s="59"/>
      <c r="G3" s="6"/>
      <c r="H3" s="59"/>
      <c r="I3" s="59"/>
      <c r="J3" s="6"/>
      <c r="K3" s="59"/>
      <c r="L3" s="59"/>
      <c r="M3" s="6"/>
      <c r="N3" s="6"/>
      <c r="O3" s="106" t="s">
        <v>2</v>
      </c>
    </row>
    <row r="4" ht="18.75" customHeight="1" spans="1:15">
      <c r="A4" s="9" t="s">
        <v>54</v>
      </c>
      <c r="B4" s="9" t="s">
        <v>55</v>
      </c>
      <c r="C4" s="15" t="s">
        <v>33</v>
      </c>
      <c r="D4" s="63" t="s">
        <v>36</v>
      </c>
      <c r="E4" s="63"/>
      <c r="F4" s="63"/>
      <c r="G4" s="148" t="s">
        <v>37</v>
      </c>
      <c r="H4" s="9" t="s">
        <v>38</v>
      </c>
      <c r="I4" s="9" t="s">
        <v>56</v>
      </c>
      <c r="J4" s="10" t="s">
        <v>57</v>
      </c>
      <c r="K4" s="71" t="s">
        <v>58</v>
      </c>
      <c r="L4" s="71" t="s">
        <v>59</v>
      </c>
      <c r="M4" s="71" t="s">
        <v>60</v>
      </c>
      <c r="N4" s="71" t="s">
        <v>61</v>
      </c>
      <c r="O4" s="90" t="s">
        <v>62</v>
      </c>
    </row>
    <row r="5" ht="30" customHeight="1" spans="1:15">
      <c r="A5" s="18"/>
      <c r="B5" s="18"/>
      <c r="C5" s="18"/>
      <c r="D5" s="63" t="s">
        <v>35</v>
      </c>
      <c r="E5" s="63" t="s">
        <v>63</v>
      </c>
      <c r="F5" s="63" t="s">
        <v>64</v>
      </c>
      <c r="G5" s="18"/>
      <c r="H5" s="18"/>
      <c r="I5" s="18"/>
      <c r="J5" s="63" t="s">
        <v>35</v>
      </c>
      <c r="K5" s="94" t="s">
        <v>58</v>
      </c>
      <c r="L5" s="94" t="s">
        <v>59</v>
      </c>
      <c r="M5" s="94" t="s">
        <v>60</v>
      </c>
      <c r="N5" s="94" t="s">
        <v>61</v>
      </c>
      <c r="O5" s="94" t="s">
        <v>62</v>
      </c>
    </row>
    <row r="6" ht="16.5" customHeight="1" spans="1:15">
      <c r="A6" s="63">
        <v>1</v>
      </c>
      <c r="B6" s="63">
        <v>2</v>
      </c>
      <c r="C6" s="63">
        <v>3</v>
      </c>
      <c r="D6" s="63">
        <v>4</v>
      </c>
      <c r="E6" s="63">
        <v>5</v>
      </c>
      <c r="F6" s="63">
        <v>6</v>
      </c>
      <c r="G6" s="63">
        <v>7</v>
      </c>
      <c r="H6" s="48">
        <v>8</v>
      </c>
      <c r="I6" s="48">
        <v>9</v>
      </c>
      <c r="J6" s="48">
        <v>10</v>
      </c>
      <c r="K6" s="48">
        <v>11</v>
      </c>
      <c r="L6" s="48">
        <v>12</v>
      </c>
      <c r="M6" s="48">
        <v>13</v>
      </c>
      <c r="N6" s="48">
        <v>14</v>
      </c>
      <c r="O6" s="63">
        <v>15</v>
      </c>
    </row>
    <row r="7" ht="20.25" customHeight="1" spans="1:15">
      <c r="A7" s="30" t="s">
        <v>65</v>
      </c>
      <c r="B7" s="30" t="s">
        <v>66</v>
      </c>
      <c r="C7" s="124">
        <v>27998870.87</v>
      </c>
      <c r="D7" s="124">
        <v>27998870.87</v>
      </c>
      <c r="E7" s="124">
        <v>24205570.87</v>
      </c>
      <c r="F7" s="124">
        <v>3793300</v>
      </c>
      <c r="G7" s="95"/>
      <c r="H7" s="124"/>
      <c r="I7" s="124"/>
      <c r="J7" s="124"/>
      <c r="K7" s="124"/>
      <c r="L7" s="124"/>
      <c r="M7" s="95"/>
      <c r="N7" s="124"/>
      <c r="O7" s="124"/>
    </row>
    <row r="8" ht="20.25" customHeight="1" spans="1:15">
      <c r="A8" s="64" t="s">
        <v>67</v>
      </c>
      <c r="B8" s="64" t="s">
        <v>68</v>
      </c>
      <c r="C8" s="124">
        <v>27998870.87</v>
      </c>
      <c r="D8" s="124">
        <v>27998870.87</v>
      </c>
      <c r="E8" s="124">
        <v>24205570.87</v>
      </c>
      <c r="F8" s="124">
        <v>3793300</v>
      </c>
      <c r="G8" s="95"/>
      <c r="H8" s="124"/>
      <c r="I8" s="124"/>
      <c r="J8" s="124"/>
      <c r="K8" s="124"/>
      <c r="L8" s="124"/>
      <c r="M8" s="95"/>
      <c r="N8" s="124"/>
      <c r="O8" s="124"/>
    </row>
    <row r="9" ht="20.25" customHeight="1" spans="1:15">
      <c r="A9" s="65" t="s">
        <v>69</v>
      </c>
      <c r="B9" s="65" t="s">
        <v>70</v>
      </c>
      <c r="C9" s="124">
        <v>16284075.74</v>
      </c>
      <c r="D9" s="124">
        <v>16284075.74</v>
      </c>
      <c r="E9" s="124">
        <v>14847775.74</v>
      </c>
      <c r="F9" s="124">
        <v>1436300</v>
      </c>
      <c r="G9" s="95"/>
      <c r="H9" s="124"/>
      <c r="I9" s="124"/>
      <c r="J9" s="124"/>
      <c r="K9" s="124"/>
      <c r="L9" s="124"/>
      <c r="M9" s="95"/>
      <c r="N9" s="124"/>
      <c r="O9" s="124"/>
    </row>
    <row r="10" ht="20.25" customHeight="1" spans="1:15">
      <c r="A10" s="65" t="s">
        <v>71</v>
      </c>
      <c r="B10" s="65" t="s">
        <v>72</v>
      </c>
      <c r="C10" s="124">
        <v>1215143.45</v>
      </c>
      <c r="D10" s="124">
        <v>1215143.45</v>
      </c>
      <c r="E10" s="124">
        <v>790143.45</v>
      </c>
      <c r="F10" s="124">
        <v>425000</v>
      </c>
      <c r="G10" s="95"/>
      <c r="H10" s="124"/>
      <c r="I10" s="124"/>
      <c r="J10" s="124"/>
      <c r="K10" s="124"/>
      <c r="L10" s="124"/>
      <c r="M10" s="95"/>
      <c r="N10" s="124"/>
      <c r="O10" s="124"/>
    </row>
    <row r="11" ht="20.25" customHeight="1" spans="1:15">
      <c r="A11" s="65" t="s">
        <v>73</v>
      </c>
      <c r="B11" s="65" t="s">
        <v>74</v>
      </c>
      <c r="C11" s="124">
        <v>1932000</v>
      </c>
      <c r="D11" s="124">
        <v>1932000</v>
      </c>
      <c r="E11" s="124"/>
      <c r="F11" s="124">
        <v>1932000</v>
      </c>
      <c r="G11" s="95"/>
      <c r="H11" s="124"/>
      <c r="I11" s="124"/>
      <c r="J11" s="124"/>
      <c r="K11" s="124"/>
      <c r="L11" s="124"/>
      <c r="M11" s="95"/>
      <c r="N11" s="124"/>
      <c r="O11" s="124"/>
    </row>
    <row r="12" ht="20.25" customHeight="1" spans="1:15">
      <c r="A12" s="65" t="s">
        <v>75</v>
      </c>
      <c r="B12" s="65" t="s">
        <v>76</v>
      </c>
      <c r="C12" s="124">
        <v>8567651.68</v>
      </c>
      <c r="D12" s="124">
        <v>8567651.68</v>
      </c>
      <c r="E12" s="124">
        <v>8567651.68</v>
      </c>
      <c r="F12" s="124"/>
      <c r="G12" s="95"/>
      <c r="H12" s="124"/>
      <c r="I12" s="124"/>
      <c r="J12" s="124"/>
      <c r="K12" s="124"/>
      <c r="L12" s="124"/>
      <c r="M12" s="95"/>
      <c r="N12" s="124"/>
      <c r="O12" s="124"/>
    </row>
    <row r="13" ht="20.25" customHeight="1" spans="1:15">
      <c r="A13" s="30" t="s">
        <v>10</v>
      </c>
      <c r="B13" s="30" t="s">
        <v>10</v>
      </c>
      <c r="C13" s="124" t="s">
        <v>10</v>
      </c>
      <c r="D13" s="124" t="s">
        <v>10</v>
      </c>
      <c r="E13" s="124"/>
      <c r="F13" s="124" t="s">
        <v>10</v>
      </c>
      <c r="G13" s="95"/>
      <c r="H13" s="124"/>
      <c r="I13" s="124"/>
      <c r="J13" s="124"/>
      <c r="K13" s="124"/>
      <c r="L13" s="124"/>
      <c r="M13" s="95"/>
      <c r="N13" s="124"/>
      <c r="O13" s="124"/>
    </row>
    <row r="14" ht="20.25" hidden="1" customHeight="1" spans="1:15">
      <c r="A14" s="64" t="s">
        <v>10</v>
      </c>
      <c r="B14" s="64" t="s">
        <v>10</v>
      </c>
      <c r="C14" s="124" t="s">
        <v>10</v>
      </c>
      <c r="D14" s="124" t="s">
        <v>10</v>
      </c>
      <c r="E14" s="124"/>
      <c r="F14" s="124" t="s">
        <v>10</v>
      </c>
      <c r="G14" s="95"/>
      <c r="H14" s="124"/>
      <c r="I14" s="124"/>
      <c r="J14" s="124"/>
      <c r="K14" s="124"/>
      <c r="L14" s="124"/>
      <c r="M14" s="95"/>
      <c r="N14" s="124"/>
      <c r="O14" s="124"/>
    </row>
    <row r="15" ht="20.25" hidden="1" customHeight="1" spans="1:15">
      <c r="A15" s="65" t="s">
        <v>10</v>
      </c>
      <c r="B15" s="65" t="s">
        <v>10</v>
      </c>
      <c r="C15" s="124" t="s">
        <v>10</v>
      </c>
      <c r="D15" s="124" t="s">
        <v>10</v>
      </c>
      <c r="E15" s="124"/>
      <c r="F15" s="124" t="s">
        <v>10</v>
      </c>
      <c r="G15" s="95"/>
      <c r="H15" s="124"/>
      <c r="I15" s="124"/>
      <c r="J15" s="124"/>
      <c r="K15" s="124"/>
      <c r="L15" s="124"/>
      <c r="M15" s="95"/>
      <c r="N15" s="124"/>
      <c r="O15" s="124"/>
    </row>
    <row r="16" ht="20.25" customHeight="1" spans="1:15">
      <c r="A16" s="30" t="s">
        <v>77</v>
      </c>
      <c r="B16" s="30" t="s">
        <v>78</v>
      </c>
      <c r="C16" s="124">
        <v>8150000</v>
      </c>
      <c r="D16" s="124">
        <v>8150000</v>
      </c>
      <c r="E16" s="124"/>
      <c r="F16" s="124">
        <v>8150000</v>
      </c>
      <c r="G16" s="95"/>
      <c r="H16" s="124"/>
      <c r="I16" s="124"/>
      <c r="J16" s="124"/>
      <c r="K16" s="124"/>
      <c r="L16" s="124"/>
      <c r="M16" s="95"/>
      <c r="N16" s="124"/>
      <c r="O16" s="124"/>
    </row>
    <row r="17" ht="20.25" customHeight="1" spans="1:15">
      <c r="A17" s="64" t="s">
        <v>79</v>
      </c>
      <c r="B17" s="64" t="s">
        <v>80</v>
      </c>
      <c r="C17" s="124">
        <v>8150000</v>
      </c>
      <c r="D17" s="124">
        <v>8150000</v>
      </c>
      <c r="E17" s="124"/>
      <c r="F17" s="124">
        <v>8150000</v>
      </c>
      <c r="G17" s="95"/>
      <c r="H17" s="124"/>
      <c r="I17" s="124"/>
      <c r="J17" s="124"/>
      <c r="K17" s="124"/>
      <c r="L17" s="124"/>
      <c r="M17" s="95"/>
      <c r="N17" s="124"/>
      <c r="O17" s="124"/>
    </row>
    <row r="18" ht="20.25" customHeight="1" spans="1:15">
      <c r="A18" s="65" t="s">
        <v>81</v>
      </c>
      <c r="B18" s="65" t="s">
        <v>82</v>
      </c>
      <c r="C18" s="124">
        <v>8150000</v>
      </c>
      <c r="D18" s="124">
        <v>8150000</v>
      </c>
      <c r="E18" s="124"/>
      <c r="F18" s="124">
        <v>8150000</v>
      </c>
      <c r="G18" s="95"/>
      <c r="H18" s="124"/>
      <c r="I18" s="124"/>
      <c r="J18" s="124"/>
      <c r="K18" s="124"/>
      <c r="L18" s="124"/>
      <c r="M18" s="95"/>
      <c r="N18" s="124"/>
      <c r="O18" s="124"/>
    </row>
    <row r="19" ht="20.25" customHeight="1" spans="1:15">
      <c r="A19" s="30" t="s">
        <v>83</v>
      </c>
      <c r="B19" s="30" t="s">
        <v>84</v>
      </c>
      <c r="C19" s="124">
        <v>2943504.65</v>
      </c>
      <c r="D19" s="124">
        <v>2943504.65</v>
      </c>
      <c r="E19" s="124">
        <v>2943504.65</v>
      </c>
      <c r="F19" s="124"/>
      <c r="G19" s="95"/>
      <c r="H19" s="124"/>
      <c r="I19" s="124"/>
      <c r="J19" s="124"/>
      <c r="K19" s="124"/>
      <c r="L19" s="124"/>
      <c r="M19" s="95"/>
      <c r="N19" s="124"/>
      <c r="O19" s="124"/>
    </row>
    <row r="20" ht="20.25" customHeight="1" spans="1:15">
      <c r="A20" s="64" t="s">
        <v>85</v>
      </c>
      <c r="B20" s="64" t="s">
        <v>86</v>
      </c>
      <c r="C20" s="124">
        <v>2870374.88</v>
      </c>
      <c r="D20" s="124">
        <v>2870374.88</v>
      </c>
      <c r="E20" s="124">
        <v>2870374.88</v>
      </c>
      <c r="F20" s="124"/>
      <c r="G20" s="95"/>
      <c r="H20" s="124"/>
      <c r="I20" s="124"/>
      <c r="J20" s="124"/>
      <c r="K20" s="124"/>
      <c r="L20" s="124"/>
      <c r="M20" s="95"/>
      <c r="N20" s="124"/>
      <c r="O20" s="124"/>
    </row>
    <row r="21" ht="20.25" customHeight="1" spans="1:15">
      <c r="A21" s="65" t="s">
        <v>87</v>
      </c>
      <c r="B21" s="65" t="s">
        <v>88</v>
      </c>
      <c r="C21" s="124">
        <v>56520</v>
      </c>
      <c r="D21" s="124">
        <v>56520</v>
      </c>
      <c r="E21" s="124">
        <v>56520</v>
      </c>
      <c r="F21" s="124"/>
      <c r="G21" s="95"/>
      <c r="H21" s="124"/>
      <c r="I21" s="124"/>
      <c r="J21" s="124"/>
      <c r="K21" s="124"/>
      <c r="L21" s="124"/>
      <c r="M21" s="95"/>
      <c r="N21" s="124"/>
      <c r="O21" s="124"/>
    </row>
    <row r="22" ht="20.25" customHeight="1" spans="1:15">
      <c r="A22" s="65" t="s">
        <v>89</v>
      </c>
      <c r="B22" s="65" t="s">
        <v>90</v>
      </c>
      <c r="C22" s="124">
        <v>38880</v>
      </c>
      <c r="D22" s="124">
        <v>38880</v>
      </c>
      <c r="E22" s="124">
        <v>38880</v>
      </c>
      <c r="F22" s="124"/>
      <c r="G22" s="95"/>
      <c r="H22" s="124"/>
      <c r="I22" s="124"/>
      <c r="J22" s="124"/>
      <c r="K22" s="124"/>
      <c r="L22" s="124"/>
      <c r="M22" s="95"/>
      <c r="N22" s="124"/>
      <c r="O22" s="124"/>
    </row>
    <row r="23" ht="20.25" customHeight="1" spans="1:15">
      <c r="A23" s="65" t="s">
        <v>91</v>
      </c>
      <c r="B23" s="65" t="s">
        <v>92</v>
      </c>
      <c r="C23" s="124">
        <v>2774974.88</v>
      </c>
      <c r="D23" s="124">
        <v>2774974.88</v>
      </c>
      <c r="E23" s="124">
        <v>2774974.88</v>
      </c>
      <c r="F23" s="124"/>
      <c r="G23" s="95"/>
      <c r="H23" s="124"/>
      <c r="I23" s="124"/>
      <c r="J23" s="124"/>
      <c r="K23" s="124"/>
      <c r="L23" s="124"/>
      <c r="M23" s="95"/>
      <c r="N23" s="124"/>
      <c r="O23" s="124"/>
    </row>
    <row r="24" ht="20.25" customHeight="1" spans="1:15">
      <c r="A24" s="64" t="s">
        <v>93</v>
      </c>
      <c r="B24" s="64" t="s">
        <v>94</v>
      </c>
      <c r="C24" s="124">
        <v>73129.77</v>
      </c>
      <c r="D24" s="124">
        <v>73129.77</v>
      </c>
      <c r="E24" s="124">
        <v>73129.77</v>
      </c>
      <c r="F24" s="124"/>
      <c r="G24" s="95"/>
      <c r="H24" s="124"/>
      <c r="I24" s="124"/>
      <c r="J24" s="124"/>
      <c r="K24" s="124"/>
      <c r="L24" s="124"/>
      <c r="M24" s="95"/>
      <c r="N24" s="124"/>
      <c r="O24" s="124"/>
    </row>
    <row r="25" ht="20.25" customHeight="1" spans="1:15">
      <c r="A25" s="65" t="s">
        <v>95</v>
      </c>
      <c r="B25" s="65" t="s">
        <v>94</v>
      </c>
      <c r="C25" s="124">
        <v>73129.77</v>
      </c>
      <c r="D25" s="124">
        <v>73129.77</v>
      </c>
      <c r="E25" s="124">
        <v>73129.77</v>
      </c>
      <c r="F25" s="124"/>
      <c r="G25" s="95"/>
      <c r="H25" s="124"/>
      <c r="I25" s="124"/>
      <c r="J25" s="124"/>
      <c r="K25" s="124"/>
      <c r="L25" s="124"/>
      <c r="M25" s="95"/>
      <c r="N25" s="124"/>
      <c r="O25" s="124"/>
    </row>
    <row r="26" ht="20.25" customHeight="1" spans="1:15">
      <c r="A26" s="30" t="s">
        <v>96</v>
      </c>
      <c r="B26" s="30" t="s">
        <v>97</v>
      </c>
      <c r="C26" s="124">
        <v>3754882.45</v>
      </c>
      <c r="D26" s="124">
        <v>3754882.45</v>
      </c>
      <c r="E26" s="124">
        <v>3754882.45</v>
      </c>
      <c r="F26" s="124"/>
      <c r="G26" s="95"/>
      <c r="H26" s="124"/>
      <c r="I26" s="124"/>
      <c r="J26" s="124"/>
      <c r="K26" s="124"/>
      <c r="L26" s="124"/>
      <c r="M26" s="95"/>
      <c r="N26" s="124"/>
      <c r="O26" s="124"/>
    </row>
    <row r="27" ht="20.25" customHeight="1" spans="1:15">
      <c r="A27" s="64" t="s">
        <v>98</v>
      </c>
      <c r="B27" s="64" t="s">
        <v>99</v>
      </c>
      <c r="C27" s="124">
        <v>3754882.45</v>
      </c>
      <c r="D27" s="124">
        <v>3754882.45</v>
      </c>
      <c r="E27" s="124">
        <v>3754882.45</v>
      </c>
      <c r="F27" s="124"/>
      <c r="G27" s="95"/>
      <c r="H27" s="124"/>
      <c r="I27" s="124"/>
      <c r="J27" s="124"/>
      <c r="K27" s="124"/>
      <c r="L27" s="124"/>
      <c r="M27" s="95"/>
      <c r="N27" s="124"/>
      <c r="O27" s="124"/>
    </row>
    <row r="28" ht="20.25" customHeight="1" spans="1:15">
      <c r="A28" s="65" t="s">
        <v>100</v>
      </c>
      <c r="B28" s="65" t="s">
        <v>101</v>
      </c>
      <c r="C28" s="124">
        <v>1540963.33</v>
      </c>
      <c r="D28" s="124">
        <v>1540963.33</v>
      </c>
      <c r="E28" s="124">
        <v>1540963.33</v>
      </c>
      <c r="F28" s="124"/>
      <c r="G28" s="95"/>
      <c r="H28" s="124"/>
      <c r="I28" s="124"/>
      <c r="J28" s="124"/>
      <c r="K28" s="124"/>
      <c r="L28" s="124"/>
      <c r="M28" s="95"/>
      <c r="N28" s="124"/>
      <c r="O28" s="124"/>
    </row>
    <row r="29" ht="20.25" customHeight="1" spans="1:15">
      <c r="A29" s="65" t="s">
        <v>102</v>
      </c>
      <c r="B29" s="65" t="s">
        <v>103</v>
      </c>
      <c r="C29" s="124">
        <v>781744.71</v>
      </c>
      <c r="D29" s="124">
        <v>781744.71</v>
      </c>
      <c r="E29" s="124">
        <v>781744.71</v>
      </c>
      <c r="F29" s="124"/>
      <c r="G29" s="95"/>
      <c r="H29" s="124"/>
      <c r="I29" s="124"/>
      <c r="J29" s="124"/>
      <c r="K29" s="124"/>
      <c r="L29" s="124"/>
      <c r="M29" s="95"/>
      <c r="N29" s="124"/>
      <c r="O29" s="124"/>
    </row>
    <row r="30" ht="20.25" customHeight="1" spans="1:15">
      <c r="A30" s="65" t="s">
        <v>104</v>
      </c>
      <c r="B30" s="65" t="s">
        <v>105</v>
      </c>
      <c r="C30" s="124">
        <v>1314784.41</v>
      </c>
      <c r="D30" s="124">
        <v>1314784.41</v>
      </c>
      <c r="E30" s="124">
        <v>1314784.41</v>
      </c>
      <c r="F30" s="124"/>
      <c r="G30" s="95"/>
      <c r="H30" s="124"/>
      <c r="I30" s="124"/>
      <c r="J30" s="124"/>
      <c r="K30" s="124"/>
      <c r="L30" s="124"/>
      <c r="M30" s="95"/>
      <c r="N30" s="124"/>
      <c r="O30" s="124"/>
    </row>
    <row r="31" ht="20.25" customHeight="1" spans="1:15">
      <c r="A31" s="65" t="s">
        <v>106</v>
      </c>
      <c r="B31" s="65" t="s">
        <v>107</v>
      </c>
      <c r="C31" s="124">
        <v>117390</v>
      </c>
      <c r="D31" s="124">
        <v>117390</v>
      </c>
      <c r="E31" s="124">
        <v>117390</v>
      </c>
      <c r="F31" s="124"/>
      <c r="G31" s="95"/>
      <c r="H31" s="124"/>
      <c r="I31" s="124"/>
      <c r="J31" s="124"/>
      <c r="K31" s="124"/>
      <c r="L31" s="124"/>
      <c r="M31" s="95"/>
      <c r="N31" s="124"/>
      <c r="O31" s="124"/>
    </row>
    <row r="32" ht="20.25" customHeight="1" spans="1:15">
      <c r="A32" s="30" t="s">
        <v>108</v>
      </c>
      <c r="B32" s="30" t="s">
        <v>109</v>
      </c>
      <c r="C32" s="124">
        <v>3732535.55</v>
      </c>
      <c r="D32" s="124"/>
      <c r="E32" s="124"/>
      <c r="F32" s="124"/>
      <c r="G32" s="95"/>
      <c r="H32" s="124"/>
      <c r="I32" s="124"/>
      <c r="J32" s="124">
        <v>3732535.55</v>
      </c>
      <c r="K32" s="124"/>
      <c r="L32" s="124"/>
      <c r="M32" s="95"/>
      <c r="N32" s="124"/>
      <c r="O32" s="124">
        <v>3732535.55</v>
      </c>
    </row>
    <row r="33" ht="20.25" customHeight="1" spans="1:15">
      <c r="A33" s="64" t="s">
        <v>110</v>
      </c>
      <c r="B33" s="64" t="s">
        <v>111</v>
      </c>
      <c r="C33" s="124">
        <v>3732535.55</v>
      </c>
      <c r="D33" s="124"/>
      <c r="E33" s="124"/>
      <c r="F33" s="124"/>
      <c r="G33" s="95"/>
      <c r="H33" s="124"/>
      <c r="I33" s="124"/>
      <c r="J33" s="124">
        <v>3732535.55</v>
      </c>
      <c r="K33" s="124"/>
      <c r="L33" s="124"/>
      <c r="M33" s="95"/>
      <c r="N33" s="124"/>
      <c r="O33" s="124">
        <v>3732535.55</v>
      </c>
    </row>
    <row r="34" ht="20.25" customHeight="1" spans="1:15">
      <c r="A34" s="65" t="s">
        <v>112</v>
      </c>
      <c r="B34" s="65" t="s">
        <v>70</v>
      </c>
      <c r="C34" s="124">
        <v>3732535.55</v>
      </c>
      <c r="D34" s="124"/>
      <c r="E34" s="124"/>
      <c r="F34" s="124"/>
      <c r="G34" s="95"/>
      <c r="H34" s="124"/>
      <c r="I34" s="124"/>
      <c r="J34" s="124">
        <v>3732535.55</v>
      </c>
      <c r="K34" s="124"/>
      <c r="L34" s="124"/>
      <c r="M34" s="95"/>
      <c r="N34" s="124"/>
      <c r="O34" s="124">
        <v>3732535.55</v>
      </c>
    </row>
    <row r="35" ht="20.25" customHeight="1" spans="1:15">
      <c r="A35" s="30" t="s">
        <v>113</v>
      </c>
      <c r="B35" s="30" t="s">
        <v>114</v>
      </c>
      <c r="C35" s="124">
        <v>1965399.62</v>
      </c>
      <c r="D35" s="124">
        <v>1965399.62</v>
      </c>
      <c r="E35" s="124">
        <v>1965399.62</v>
      </c>
      <c r="F35" s="124"/>
      <c r="G35" s="95"/>
      <c r="H35" s="124"/>
      <c r="I35" s="124"/>
      <c r="J35" s="124"/>
      <c r="K35" s="124"/>
      <c r="L35" s="124"/>
      <c r="M35" s="95"/>
      <c r="N35" s="124"/>
      <c r="O35" s="124"/>
    </row>
    <row r="36" ht="20.25" customHeight="1" spans="1:15">
      <c r="A36" s="64" t="s">
        <v>115</v>
      </c>
      <c r="B36" s="64" t="s">
        <v>116</v>
      </c>
      <c r="C36" s="124">
        <v>1965399.62</v>
      </c>
      <c r="D36" s="124">
        <v>1965399.62</v>
      </c>
      <c r="E36" s="124">
        <v>1965399.62</v>
      </c>
      <c r="F36" s="124"/>
      <c r="G36" s="95"/>
      <c r="H36" s="124"/>
      <c r="I36" s="124"/>
      <c r="J36" s="124"/>
      <c r="K36" s="124"/>
      <c r="L36" s="124"/>
      <c r="M36" s="95"/>
      <c r="N36" s="124"/>
      <c r="O36" s="124"/>
    </row>
    <row r="37" ht="20.25" customHeight="1" spans="1:15">
      <c r="A37" s="65" t="s">
        <v>117</v>
      </c>
      <c r="B37" s="65" t="s">
        <v>118</v>
      </c>
      <c r="C37" s="124">
        <v>1965399.62</v>
      </c>
      <c r="D37" s="124">
        <v>1965399.62</v>
      </c>
      <c r="E37" s="124">
        <v>1965399.62</v>
      </c>
      <c r="F37" s="124"/>
      <c r="G37" s="95"/>
      <c r="H37" s="124"/>
      <c r="I37" s="124"/>
      <c r="J37" s="124"/>
      <c r="K37" s="124"/>
      <c r="L37" s="124"/>
      <c r="M37" s="95"/>
      <c r="N37" s="124"/>
      <c r="O37" s="124"/>
    </row>
    <row r="38" ht="17.25" customHeight="1" spans="1:15">
      <c r="A38" s="107" t="s">
        <v>119</v>
      </c>
      <c r="B38" s="108" t="s">
        <v>119</v>
      </c>
      <c r="C38" s="124">
        <v>63545193.14</v>
      </c>
      <c r="D38" s="124">
        <v>59812657.59</v>
      </c>
      <c r="E38" s="124">
        <v>32869357.59</v>
      </c>
      <c r="F38" s="124">
        <v>26943300</v>
      </c>
      <c r="G38" s="95"/>
      <c r="H38" s="124"/>
      <c r="I38" s="124"/>
      <c r="J38" s="124">
        <v>3732535.55</v>
      </c>
      <c r="K38" s="124"/>
      <c r="L38" s="124"/>
      <c r="M38" s="95"/>
      <c r="N38" s="124"/>
      <c r="O38" s="124">
        <v>3732535.55</v>
      </c>
    </row>
    <row r="39" customHeight="1" spans="1:1">
      <c r="A39" t="s">
        <v>28</v>
      </c>
    </row>
  </sheetData>
  <mergeCells count="11">
    <mergeCell ref="A2:O2"/>
    <mergeCell ref="A3:L3"/>
    <mergeCell ref="D4:F4"/>
    <mergeCell ref="J4:O4"/>
    <mergeCell ref="A38:B38"/>
    <mergeCell ref="A4:A5"/>
    <mergeCell ref="B4:B5"/>
    <mergeCell ref="C4:C5"/>
    <mergeCell ref="G4:G5"/>
    <mergeCell ref="H4:H5"/>
    <mergeCell ref="I4:I5"/>
  </mergeCells>
  <pageMargins left="0.75" right="0.75" top="1" bottom="1" header="0.511805555555556" footer="0.511805555555556"/>
  <pageSetup paperSize="9" scale="5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17"/>
  <sheetViews>
    <sheetView showZeros="0" workbookViewId="0">
      <selection activeCell="A17" sqref="A17"/>
    </sheetView>
  </sheetViews>
  <sheetFormatPr defaultColWidth="9.14166666666667" defaultRowHeight="14.25" customHeight="1" outlineLevelCol="3"/>
  <cols>
    <col min="1" max="1" width="36.5" customWidth="1"/>
    <col min="2" max="2" width="26" customWidth="1"/>
    <col min="3" max="3" width="35.125" customWidth="1"/>
    <col min="4" max="4" width="26.75" customWidth="1"/>
  </cols>
  <sheetData>
    <row r="1" customHeight="1" spans="4:4">
      <c r="D1" s="102" t="s">
        <v>120</v>
      </c>
    </row>
    <row r="2" ht="31.5" customHeight="1" spans="1:4">
      <c r="A2" s="45" t="s">
        <v>121</v>
      </c>
      <c r="B2" s="135"/>
      <c r="C2" s="135"/>
      <c r="D2" s="135"/>
    </row>
    <row r="3" ht="17.25" customHeight="1" spans="1:4">
      <c r="A3" s="4" t="str">
        <f>"单位名称："&amp;"中国共产党云南省委员会军民融合发展委员会办公室"</f>
        <v>单位名称：中国共产党云南省委员会军民融合发展委员会办公室</v>
      </c>
      <c r="B3" s="136"/>
      <c r="C3" s="136"/>
      <c r="D3" s="103" t="s">
        <v>2</v>
      </c>
    </row>
    <row r="4" ht="24.65" customHeight="1" spans="1:4">
      <c r="A4" s="10" t="s">
        <v>3</v>
      </c>
      <c r="B4" s="12"/>
      <c r="C4" s="10" t="s">
        <v>4</v>
      </c>
      <c r="D4" s="12"/>
    </row>
    <row r="5" ht="15.65" customHeight="1" spans="1:4">
      <c r="A5" s="15" t="s">
        <v>5</v>
      </c>
      <c r="B5" s="137" t="s">
        <v>6</v>
      </c>
      <c r="C5" s="15" t="s">
        <v>122</v>
      </c>
      <c r="D5" s="137" t="s">
        <v>6</v>
      </c>
    </row>
    <row r="6" ht="14.15" customHeight="1" spans="1:4">
      <c r="A6" s="18"/>
      <c r="B6" s="17"/>
      <c r="C6" s="18"/>
      <c r="D6" s="17"/>
    </row>
    <row r="7" ht="29.15" customHeight="1" spans="1:4">
      <c r="A7" s="138" t="s">
        <v>123</v>
      </c>
      <c r="B7" s="139">
        <v>51662657.59</v>
      </c>
      <c r="C7" s="140" t="s">
        <v>124</v>
      </c>
      <c r="D7" s="139">
        <v>59812657.59</v>
      </c>
    </row>
    <row r="8" ht="29.15" customHeight="1" spans="1:4">
      <c r="A8" s="141" t="s">
        <v>125</v>
      </c>
      <c r="B8" s="95">
        <v>51662657.59</v>
      </c>
      <c r="C8" s="23" t="str">
        <f>"（一）"&amp;"一般公共服务支出"</f>
        <v>（一）一般公共服务支出</v>
      </c>
      <c r="D8" s="95">
        <v>27998870.87</v>
      </c>
    </row>
    <row r="9" ht="29.15" customHeight="1" spans="1:4">
      <c r="A9" s="141" t="s">
        <v>126</v>
      </c>
      <c r="B9" s="95"/>
      <c r="C9" s="23" t="s">
        <v>10</v>
      </c>
      <c r="D9" s="95" t="s">
        <v>10</v>
      </c>
    </row>
    <row r="10" ht="29.15" customHeight="1" spans="1:4">
      <c r="A10" s="141" t="s">
        <v>127</v>
      </c>
      <c r="B10" s="95"/>
      <c r="C10" s="23" t="str">
        <f>"（三）"&amp;"科学技术支出"</f>
        <v>（三）科学技术支出</v>
      </c>
      <c r="D10" s="95">
        <v>8150000</v>
      </c>
    </row>
    <row r="11" ht="29.15" customHeight="1" spans="1:4">
      <c r="A11" s="142" t="s">
        <v>128</v>
      </c>
      <c r="B11" s="143">
        <v>8150000</v>
      </c>
      <c r="C11" s="23" t="str">
        <f>"（四）"&amp;"社会保障和就业支出"</f>
        <v>（四）社会保障和就业支出</v>
      </c>
      <c r="D11" s="95">
        <v>2943504.65</v>
      </c>
    </row>
    <row r="12" ht="29.15" customHeight="1" spans="1:4">
      <c r="A12" s="141" t="s">
        <v>125</v>
      </c>
      <c r="B12" s="124">
        <v>8150000</v>
      </c>
      <c r="C12" s="23" t="str">
        <f>"（五）"&amp;"卫生健康支出"</f>
        <v>（五）卫生健康支出</v>
      </c>
      <c r="D12" s="95">
        <v>3754882.45</v>
      </c>
    </row>
    <row r="13" ht="29.15" customHeight="1" spans="1:4">
      <c r="A13" s="144" t="s">
        <v>126</v>
      </c>
      <c r="B13" s="124"/>
      <c r="C13" s="23" t="str">
        <f>"（六）"&amp;"资源勘探工业信息等支出"</f>
        <v>（六）资源勘探工业信息等支出</v>
      </c>
      <c r="D13" s="95"/>
    </row>
    <row r="14" ht="29.15" customHeight="1" spans="1:4">
      <c r="A14" s="144" t="s">
        <v>127</v>
      </c>
      <c r="B14" s="143"/>
      <c r="C14" s="23" t="str">
        <f>"（七）"&amp;"住房保障支出"</f>
        <v>（七）住房保障支出</v>
      </c>
      <c r="D14" s="95">
        <v>1965399.62</v>
      </c>
    </row>
    <row r="15" ht="29.15" customHeight="1" spans="1:4">
      <c r="A15" s="145"/>
      <c r="B15" s="143"/>
      <c r="C15" s="146" t="s">
        <v>129</v>
      </c>
      <c r="D15" s="143"/>
    </row>
    <row r="16" ht="29.15" customHeight="1" spans="1:4">
      <c r="A16" s="145" t="s">
        <v>130</v>
      </c>
      <c r="B16" s="143">
        <v>59812657.59</v>
      </c>
      <c r="C16" s="147" t="s">
        <v>27</v>
      </c>
      <c r="D16" s="143">
        <v>59812657.59</v>
      </c>
    </row>
    <row r="17" customHeight="1" spans="1:1">
      <c r="A17" t="s">
        <v>28</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33"/>
  <sheetViews>
    <sheetView showZeros="0" workbookViewId="0">
      <selection activeCell="A33" sqref="A33"/>
    </sheetView>
  </sheetViews>
  <sheetFormatPr defaultColWidth="9.14166666666667" defaultRowHeight="14.25" customHeight="1" outlineLevelCol="6"/>
  <cols>
    <col min="1" max="1" width="11" customWidth="1"/>
    <col min="2" max="2" width="36.125" customWidth="1"/>
    <col min="3" max="3" width="14.625" customWidth="1"/>
    <col min="4" max="4" width="14.125" customWidth="1"/>
    <col min="5" max="5" width="14.25" customWidth="1"/>
    <col min="6" max="6" width="12.75" customWidth="1"/>
    <col min="7" max="7" width="24.2833333333333" customWidth="1"/>
  </cols>
  <sheetData>
    <row r="1" ht="12" customHeight="1" spans="4:7">
      <c r="D1" s="115"/>
      <c r="F1" s="56"/>
      <c r="G1" s="56" t="s">
        <v>131</v>
      </c>
    </row>
    <row r="2" ht="39" customHeight="1" spans="1:7">
      <c r="A2" s="3" t="s">
        <v>132</v>
      </c>
      <c r="B2" s="3"/>
      <c r="C2" s="3"/>
      <c r="D2" s="3"/>
      <c r="E2" s="3"/>
      <c r="F2" s="3"/>
      <c r="G2" s="3"/>
    </row>
    <row r="3" ht="27" customHeight="1" spans="1:7">
      <c r="A3" s="4" t="str">
        <f>"单位名称："&amp;"中国共产党云南省委员会军民融合发展委员会办公室"</f>
        <v>单位名称：中国共产党云南省委员会军民融合发展委员会办公室</v>
      </c>
      <c r="F3" s="106"/>
      <c r="G3" s="106" t="s">
        <v>2</v>
      </c>
    </row>
    <row r="4" ht="20.25" customHeight="1" spans="1:7">
      <c r="A4" s="126" t="s">
        <v>133</v>
      </c>
      <c r="B4" s="127"/>
      <c r="C4" s="128" t="s">
        <v>33</v>
      </c>
      <c r="D4" s="11" t="s">
        <v>63</v>
      </c>
      <c r="E4" s="11"/>
      <c r="F4" s="12"/>
      <c r="G4" s="128" t="s">
        <v>64</v>
      </c>
    </row>
    <row r="5" ht="20.25" customHeight="1" spans="1:7">
      <c r="A5" s="129" t="s">
        <v>54</v>
      </c>
      <c r="B5" s="130" t="s">
        <v>55</v>
      </c>
      <c r="C5" s="97"/>
      <c r="D5" s="97" t="s">
        <v>35</v>
      </c>
      <c r="E5" s="97" t="s">
        <v>134</v>
      </c>
      <c r="F5" s="97" t="s">
        <v>135</v>
      </c>
      <c r="G5" s="97"/>
    </row>
    <row r="6" ht="13.5" customHeight="1" spans="1:7">
      <c r="A6" s="131" t="s">
        <v>136</v>
      </c>
      <c r="B6" s="131" t="s">
        <v>137</v>
      </c>
      <c r="C6" s="131" t="s">
        <v>138</v>
      </c>
      <c r="D6" s="63"/>
      <c r="E6" s="131" t="s">
        <v>139</v>
      </c>
      <c r="F6" s="131" t="s">
        <v>140</v>
      </c>
      <c r="G6" s="131" t="s">
        <v>141</v>
      </c>
    </row>
    <row r="7" ht="18" customHeight="1" spans="1:7">
      <c r="A7" s="30" t="s">
        <v>65</v>
      </c>
      <c r="B7" s="30" t="s">
        <v>66</v>
      </c>
      <c r="C7" s="22">
        <v>27998870.87</v>
      </c>
      <c r="D7" s="22">
        <v>24205570.87</v>
      </c>
      <c r="E7" s="22">
        <v>20130574.6</v>
      </c>
      <c r="F7" s="22">
        <v>4074996.27</v>
      </c>
      <c r="G7" s="22">
        <v>3793300</v>
      </c>
    </row>
    <row r="8" ht="18" customHeight="1" spans="1:7">
      <c r="A8" s="30" t="s">
        <v>67</v>
      </c>
      <c r="B8" s="64" t="s">
        <v>68</v>
      </c>
      <c r="C8" s="22">
        <v>27998870.87</v>
      </c>
      <c r="D8" s="22">
        <v>24205570.87</v>
      </c>
      <c r="E8" s="22">
        <v>20130574.6</v>
      </c>
      <c r="F8" s="22">
        <v>4074996.27</v>
      </c>
      <c r="G8" s="22">
        <v>3793300</v>
      </c>
    </row>
    <row r="9" ht="18" customHeight="1" spans="1:7">
      <c r="A9" s="30" t="s">
        <v>69</v>
      </c>
      <c r="B9" s="65" t="s">
        <v>70</v>
      </c>
      <c r="C9" s="22">
        <v>16284075.74</v>
      </c>
      <c r="D9" s="22">
        <v>14847775.74</v>
      </c>
      <c r="E9" s="22">
        <v>11656215.6</v>
      </c>
      <c r="F9" s="22">
        <v>3191560.14</v>
      </c>
      <c r="G9" s="22">
        <v>1436300</v>
      </c>
    </row>
    <row r="10" ht="18" customHeight="1" spans="1:7">
      <c r="A10" s="30" t="s">
        <v>71</v>
      </c>
      <c r="B10" s="65" t="s">
        <v>72</v>
      </c>
      <c r="C10" s="22">
        <v>1215143.45</v>
      </c>
      <c r="D10" s="22">
        <v>790143.45</v>
      </c>
      <c r="E10" s="22">
        <v>722828</v>
      </c>
      <c r="F10" s="22">
        <v>67315.45</v>
      </c>
      <c r="G10" s="22">
        <v>425000</v>
      </c>
    </row>
    <row r="11" ht="18" customHeight="1" spans="1:7">
      <c r="A11" s="30" t="s">
        <v>73</v>
      </c>
      <c r="B11" s="65" t="s">
        <v>74</v>
      </c>
      <c r="C11" s="22">
        <v>1932000</v>
      </c>
      <c r="D11" s="22"/>
      <c r="E11" s="22"/>
      <c r="F11" s="22"/>
      <c r="G11" s="22">
        <v>1932000</v>
      </c>
    </row>
    <row r="12" ht="18" customHeight="1" spans="1:7">
      <c r="A12" s="30" t="s">
        <v>75</v>
      </c>
      <c r="B12" s="65" t="s">
        <v>76</v>
      </c>
      <c r="C12" s="22">
        <v>8567651.68</v>
      </c>
      <c r="D12" s="22">
        <v>8567651.68</v>
      </c>
      <c r="E12" s="22">
        <v>7751531</v>
      </c>
      <c r="F12" s="22">
        <v>816120.68</v>
      </c>
      <c r="G12" s="22"/>
    </row>
    <row r="13" ht="18" customHeight="1" spans="1:7">
      <c r="A13" s="30" t="s">
        <v>10</v>
      </c>
      <c r="B13" s="30" t="s">
        <v>10</v>
      </c>
      <c r="C13" s="132" t="s">
        <v>10</v>
      </c>
      <c r="D13" s="22"/>
      <c r="E13" s="22"/>
      <c r="F13" s="22"/>
      <c r="G13" s="132" t="s">
        <v>10</v>
      </c>
    </row>
    <row r="14" ht="18" hidden="1" customHeight="1" spans="1:7">
      <c r="A14" s="30" t="s">
        <v>10</v>
      </c>
      <c r="B14" s="64" t="s">
        <v>10</v>
      </c>
      <c r="C14" s="22" t="s">
        <v>10</v>
      </c>
      <c r="D14" s="22"/>
      <c r="E14" s="22"/>
      <c r="F14" s="22"/>
      <c r="G14" s="22" t="s">
        <v>10</v>
      </c>
    </row>
    <row r="15" ht="18" hidden="1" customHeight="1" spans="1:7">
      <c r="A15" s="30" t="s">
        <v>10</v>
      </c>
      <c r="B15" s="65" t="s">
        <v>10</v>
      </c>
      <c r="C15" s="22" t="s">
        <v>10</v>
      </c>
      <c r="D15" s="22"/>
      <c r="E15" s="22"/>
      <c r="F15" s="22"/>
      <c r="G15" s="22" t="s">
        <v>10</v>
      </c>
    </row>
    <row r="16" ht="18" customHeight="1" spans="1:7">
      <c r="A16" s="30" t="s">
        <v>83</v>
      </c>
      <c r="B16" s="30" t="s">
        <v>84</v>
      </c>
      <c r="C16" s="22">
        <v>2943504.65</v>
      </c>
      <c r="D16" s="22">
        <v>2943504.65</v>
      </c>
      <c r="E16" s="22">
        <v>2848104.65</v>
      </c>
      <c r="F16" s="22">
        <v>95400</v>
      </c>
      <c r="G16" s="22"/>
    </row>
    <row r="17" ht="18" customHeight="1" spans="1:7">
      <c r="A17" s="30" t="s">
        <v>85</v>
      </c>
      <c r="B17" s="64" t="s">
        <v>86</v>
      </c>
      <c r="C17" s="22">
        <v>2870374.88</v>
      </c>
      <c r="D17" s="22">
        <v>2870374.88</v>
      </c>
      <c r="E17" s="22">
        <v>2774974.88</v>
      </c>
      <c r="F17" s="22">
        <v>95400</v>
      </c>
      <c r="G17" s="22"/>
    </row>
    <row r="18" ht="18" customHeight="1" spans="1:7">
      <c r="A18" s="30" t="s">
        <v>87</v>
      </c>
      <c r="B18" s="65" t="s">
        <v>88</v>
      </c>
      <c r="C18" s="22">
        <v>56520</v>
      </c>
      <c r="D18" s="22">
        <v>56520</v>
      </c>
      <c r="E18" s="22"/>
      <c r="F18" s="22">
        <v>56520</v>
      </c>
      <c r="G18" s="22"/>
    </row>
    <row r="19" ht="18" customHeight="1" spans="1:7">
      <c r="A19" s="30" t="s">
        <v>89</v>
      </c>
      <c r="B19" s="65" t="s">
        <v>90</v>
      </c>
      <c r="C19" s="22">
        <v>38880</v>
      </c>
      <c r="D19" s="22">
        <v>38880</v>
      </c>
      <c r="E19" s="22"/>
      <c r="F19" s="22">
        <v>38880</v>
      </c>
      <c r="G19" s="22"/>
    </row>
    <row r="20" ht="18" customHeight="1" spans="1:7">
      <c r="A20" s="30" t="s">
        <v>91</v>
      </c>
      <c r="B20" s="65" t="s">
        <v>92</v>
      </c>
      <c r="C20" s="22">
        <v>2774974.88</v>
      </c>
      <c r="D20" s="22">
        <v>2774974.88</v>
      </c>
      <c r="E20" s="22">
        <v>2774974.88</v>
      </c>
      <c r="F20" s="22"/>
      <c r="G20" s="22"/>
    </row>
    <row r="21" ht="18" customHeight="1" spans="1:7">
      <c r="A21" s="30" t="s">
        <v>93</v>
      </c>
      <c r="B21" s="64" t="s">
        <v>94</v>
      </c>
      <c r="C21" s="22">
        <v>73129.77</v>
      </c>
      <c r="D21" s="22">
        <v>73129.77</v>
      </c>
      <c r="E21" s="22">
        <v>73129.77</v>
      </c>
      <c r="F21" s="22"/>
      <c r="G21" s="22"/>
    </row>
    <row r="22" ht="18" customHeight="1" spans="1:7">
      <c r="A22" s="30" t="s">
        <v>95</v>
      </c>
      <c r="B22" s="65" t="s">
        <v>94</v>
      </c>
      <c r="C22" s="22">
        <v>73129.77</v>
      </c>
      <c r="D22" s="22">
        <v>73129.77</v>
      </c>
      <c r="E22" s="22">
        <v>73129.77</v>
      </c>
      <c r="F22" s="22"/>
      <c r="G22" s="22"/>
    </row>
    <row r="23" ht="18" customHeight="1" spans="1:7">
      <c r="A23" s="30" t="s">
        <v>96</v>
      </c>
      <c r="B23" s="30" t="s">
        <v>97</v>
      </c>
      <c r="C23" s="22">
        <v>3754882.45</v>
      </c>
      <c r="D23" s="22">
        <v>3754882.45</v>
      </c>
      <c r="E23" s="22">
        <v>3754882.45</v>
      </c>
      <c r="F23" s="22"/>
      <c r="G23" s="22"/>
    </row>
    <row r="24" ht="18" customHeight="1" spans="1:7">
      <c r="A24" s="30" t="s">
        <v>98</v>
      </c>
      <c r="B24" s="64" t="s">
        <v>99</v>
      </c>
      <c r="C24" s="22">
        <v>3754882.45</v>
      </c>
      <c r="D24" s="22">
        <v>3754882.45</v>
      </c>
      <c r="E24" s="22">
        <v>3754882.45</v>
      </c>
      <c r="F24" s="22"/>
      <c r="G24" s="22"/>
    </row>
    <row r="25" ht="18" customHeight="1" spans="1:7">
      <c r="A25" s="30" t="s">
        <v>100</v>
      </c>
      <c r="B25" s="65" t="s">
        <v>101</v>
      </c>
      <c r="C25" s="22">
        <v>1540963.33</v>
      </c>
      <c r="D25" s="22">
        <v>1540963.33</v>
      </c>
      <c r="E25" s="22">
        <v>1540963.33</v>
      </c>
      <c r="F25" s="22"/>
      <c r="G25" s="22"/>
    </row>
    <row r="26" ht="18" customHeight="1" spans="1:7">
      <c r="A26" s="30" t="s">
        <v>102</v>
      </c>
      <c r="B26" s="65" t="s">
        <v>103</v>
      </c>
      <c r="C26" s="22">
        <v>781744.71</v>
      </c>
      <c r="D26" s="22">
        <v>781744.71</v>
      </c>
      <c r="E26" s="22">
        <v>781744.71</v>
      </c>
      <c r="F26" s="22"/>
      <c r="G26" s="22"/>
    </row>
    <row r="27" ht="18" customHeight="1" spans="1:7">
      <c r="A27" s="30" t="s">
        <v>104</v>
      </c>
      <c r="B27" s="65" t="s">
        <v>105</v>
      </c>
      <c r="C27" s="22">
        <v>1314784.41</v>
      </c>
      <c r="D27" s="22">
        <v>1314784.41</v>
      </c>
      <c r="E27" s="22">
        <v>1314784.41</v>
      </c>
      <c r="F27" s="22"/>
      <c r="G27" s="22"/>
    </row>
    <row r="28" ht="18" customHeight="1" spans="1:7">
      <c r="A28" s="30" t="s">
        <v>106</v>
      </c>
      <c r="B28" s="65" t="s">
        <v>107</v>
      </c>
      <c r="C28" s="22">
        <v>117390</v>
      </c>
      <c r="D28" s="22">
        <v>117390</v>
      </c>
      <c r="E28" s="22">
        <v>117390</v>
      </c>
      <c r="F28" s="22"/>
      <c r="G28" s="22"/>
    </row>
    <row r="29" ht="18" customHeight="1" spans="1:7">
      <c r="A29" s="30" t="s">
        <v>113</v>
      </c>
      <c r="B29" s="30" t="s">
        <v>114</v>
      </c>
      <c r="C29" s="22">
        <v>1965399.62</v>
      </c>
      <c r="D29" s="22">
        <v>1965399.62</v>
      </c>
      <c r="E29" s="22">
        <v>1965399.62</v>
      </c>
      <c r="F29" s="22"/>
      <c r="G29" s="22"/>
    </row>
    <row r="30" ht="18" customHeight="1" spans="1:7">
      <c r="A30" s="30" t="s">
        <v>115</v>
      </c>
      <c r="B30" s="64" t="s">
        <v>116</v>
      </c>
      <c r="C30" s="22">
        <v>1965399.62</v>
      </c>
      <c r="D30" s="22">
        <v>1965399.62</v>
      </c>
      <c r="E30" s="22">
        <v>1965399.62</v>
      </c>
      <c r="F30" s="22"/>
      <c r="G30" s="22"/>
    </row>
    <row r="31" ht="18" customHeight="1" spans="1:7">
      <c r="A31" s="30" t="s">
        <v>117</v>
      </c>
      <c r="B31" s="65" t="s">
        <v>118</v>
      </c>
      <c r="C31" s="22">
        <v>1965399.62</v>
      </c>
      <c r="D31" s="22">
        <v>1965399.62</v>
      </c>
      <c r="E31" s="22">
        <v>1965399.62</v>
      </c>
      <c r="F31" s="22"/>
      <c r="G31" s="22"/>
    </row>
    <row r="32" ht="18" customHeight="1" spans="1:7">
      <c r="A32" s="133" t="s">
        <v>119</v>
      </c>
      <c r="B32" s="134" t="s">
        <v>119</v>
      </c>
      <c r="C32" s="22">
        <v>51662657.59</v>
      </c>
      <c r="D32" s="22">
        <v>32869357.59</v>
      </c>
      <c r="E32" s="22">
        <v>28698961.32</v>
      </c>
      <c r="F32" s="22">
        <v>4170396.27</v>
      </c>
      <c r="G32" s="22">
        <v>18793300</v>
      </c>
    </row>
    <row r="33" customHeight="1" spans="1:1">
      <c r="A33" t="s">
        <v>28</v>
      </c>
    </row>
  </sheetData>
  <mergeCells count="7">
    <mergeCell ref="A2:G2"/>
    <mergeCell ref="A3:E3"/>
    <mergeCell ref="A4:B4"/>
    <mergeCell ref="D4:F4"/>
    <mergeCell ref="A32:B32"/>
    <mergeCell ref="C4:C5"/>
    <mergeCell ref="G4:G5"/>
  </mergeCells>
  <pageMargins left="0.75" right="0.75" top="1" bottom="1" header="0.511805555555556" footer="0.511805555555556"/>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7"/>
  <sheetViews>
    <sheetView showZeros="0" workbookViewId="0">
      <selection activeCell="A1" sqref="A1"/>
    </sheetView>
  </sheetViews>
  <sheetFormatPr defaultColWidth="9.14166666666667" defaultRowHeight="14.25" customHeight="1" outlineLevelRow="6" outlineLevelCol="5"/>
  <cols>
    <col min="1" max="1" width="18.5" customWidth="1"/>
    <col min="2" max="2" width="22.625" customWidth="1"/>
    <col min="3" max="3" width="16.75" customWidth="1"/>
    <col min="4" max="4" width="18.375" customWidth="1"/>
    <col min="5" max="5" width="19.875" customWidth="1"/>
    <col min="6" max="6" width="16.75" customWidth="1"/>
  </cols>
  <sheetData>
    <row r="1" ht="12" customHeight="1" spans="1:6">
      <c r="A1" s="120"/>
      <c r="B1" s="120"/>
      <c r="C1" s="61"/>
      <c r="F1" s="60" t="s">
        <v>142</v>
      </c>
    </row>
    <row r="2" ht="25.5" customHeight="1" spans="1:6">
      <c r="A2" s="121" t="s">
        <v>143</v>
      </c>
      <c r="B2" s="121"/>
      <c r="C2" s="121"/>
      <c r="D2" s="121"/>
      <c r="E2" s="121"/>
      <c r="F2" s="121"/>
    </row>
    <row r="3" ht="39" customHeight="1" spans="1:6">
      <c r="A3" s="4" t="str">
        <f>"单位名称："&amp;"中国共产党云南省委员会军民融合发展委员会办公室"</f>
        <v>单位名称：中国共产党云南省委员会军民融合发展委员会办公室</v>
      </c>
      <c r="B3" s="120"/>
      <c r="C3" s="61"/>
      <c r="F3" s="60" t="s">
        <v>144</v>
      </c>
    </row>
    <row r="4" ht="19.5" customHeight="1" spans="1:6">
      <c r="A4" s="9" t="s">
        <v>145</v>
      </c>
      <c r="B4" s="15" t="s">
        <v>146</v>
      </c>
      <c r="C4" s="10" t="s">
        <v>147</v>
      </c>
      <c r="D4" s="11"/>
      <c r="E4" s="12"/>
      <c r="F4" s="15" t="s">
        <v>148</v>
      </c>
    </row>
    <row r="5" ht="19.5" customHeight="1" spans="1:6">
      <c r="A5" s="17"/>
      <c r="B5" s="18"/>
      <c r="C5" s="63" t="s">
        <v>35</v>
      </c>
      <c r="D5" s="63" t="s">
        <v>149</v>
      </c>
      <c r="E5" s="63" t="s">
        <v>150</v>
      </c>
      <c r="F5" s="18"/>
    </row>
    <row r="6" ht="18.75" customHeight="1" spans="1:6">
      <c r="A6" s="122">
        <v>1</v>
      </c>
      <c r="B6" s="122">
        <v>2</v>
      </c>
      <c r="C6" s="123">
        <v>3</v>
      </c>
      <c r="D6" s="122">
        <v>4</v>
      </c>
      <c r="E6" s="122">
        <v>5</v>
      </c>
      <c r="F6" s="122">
        <v>6</v>
      </c>
    </row>
    <row r="7" ht="18.75" customHeight="1" spans="1:6">
      <c r="A7" s="124">
        <v>213193.53</v>
      </c>
      <c r="B7" s="124">
        <v>17900</v>
      </c>
      <c r="C7" s="125">
        <v>135293.53</v>
      </c>
      <c r="D7" s="124"/>
      <c r="E7" s="124">
        <v>135293.53</v>
      </c>
      <c r="F7" s="124">
        <v>60000</v>
      </c>
    </row>
  </sheetData>
  <mergeCells count="6">
    <mergeCell ref="A2:F2"/>
    <mergeCell ref="A3:D3"/>
    <mergeCell ref="C4:E4"/>
    <mergeCell ref="A4:A5"/>
    <mergeCell ref="B4:B5"/>
    <mergeCell ref="F4:F5"/>
  </mergeCells>
  <pageMargins left="0.75" right="0.75" top="1" bottom="1" header="0.511805555555556" footer="0.51180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102"/>
  <sheetViews>
    <sheetView showZeros="0" workbookViewId="0">
      <selection activeCell="A1" sqref="A1"/>
    </sheetView>
  </sheetViews>
  <sheetFormatPr defaultColWidth="9.14166666666667" defaultRowHeight="14.25" customHeight="1"/>
  <cols>
    <col min="1" max="1" width="45.75" customWidth="1"/>
    <col min="2" max="2" width="19.125" customWidth="1"/>
    <col min="3" max="3" width="19.875" customWidth="1"/>
    <col min="4" max="4" width="9.25" customWidth="1"/>
    <col min="5" max="5" width="31.125" customWidth="1"/>
    <col min="6" max="6" width="9.25" customWidth="1"/>
    <col min="7" max="7" width="28.125" customWidth="1"/>
    <col min="8" max="8" width="12.875" customWidth="1"/>
    <col min="9" max="9" width="12.5" customWidth="1"/>
    <col min="10" max="10" width="12.25" customWidth="1"/>
    <col min="11" max="11" width="10.75" customWidth="1"/>
    <col min="12" max="12" width="14.125" customWidth="1"/>
    <col min="13" max="13" width="9.5" customWidth="1"/>
    <col min="14" max="14" width="8.875" customWidth="1"/>
    <col min="15" max="15" width="9.125" customWidth="1"/>
    <col min="16" max="16" width="8.375" customWidth="1"/>
    <col min="17" max="17" width="9.75" customWidth="1"/>
    <col min="18" max="18" width="7.5" customWidth="1"/>
    <col min="19" max="19" width="9.375" customWidth="1"/>
    <col min="20" max="20" width="10.5" customWidth="1"/>
    <col min="21" max="21" width="9" customWidth="1"/>
    <col min="22" max="22" width="9.125" customWidth="1"/>
    <col min="23" max="23" width="9" customWidth="1"/>
  </cols>
  <sheetData>
    <row r="1" ht="13.5" customHeight="1" spans="4:23">
      <c r="D1" s="1"/>
      <c r="E1" s="1"/>
      <c r="F1" s="1"/>
      <c r="G1" s="1"/>
      <c r="U1" s="115"/>
      <c r="W1" s="56" t="s">
        <v>151</v>
      </c>
    </row>
    <row r="2" ht="27.75" customHeight="1" spans="1:23">
      <c r="A2" s="28" t="s">
        <v>152</v>
      </c>
      <c r="B2" s="28"/>
      <c r="C2" s="28"/>
      <c r="D2" s="28"/>
      <c r="E2" s="28"/>
      <c r="F2" s="28"/>
      <c r="G2" s="28"/>
      <c r="H2" s="28"/>
      <c r="I2" s="28"/>
      <c r="J2" s="28"/>
      <c r="K2" s="28"/>
      <c r="L2" s="28"/>
      <c r="M2" s="28"/>
      <c r="N2" s="28"/>
      <c r="O2" s="28"/>
      <c r="P2" s="28"/>
      <c r="Q2" s="28"/>
      <c r="R2" s="28"/>
      <c r="S2" s="28"/>
      <c r="T2" s="28"/>
      <c r="U2" s="28"/>
      <c r="V2" s="28"/>
      <c r="W2" s="28"/>
    </row>
    <row r="3" ht="13.5" customHeight="1" spans="1:23">
      <c r="A3" s="4" t="str">
        <f>"单位名称："&amp;"中国共产党云南省委员会军民融合发展委员会办公室"</f>
        <v>单位名称：中国共产党云南省委员会军民融合发展委员会办公室</v>
      </c>
      <c r="B3" s="5"/>
      <c r="C3" s="5"/>
      <c r="D3" s="5"/>
      <c r="E3" s="5"/>
      <c r="F3" s="5"/>
      <c r="G3" s="5"/>
      <c r="H3" s="6"/>
      <c r="I3" s="6"/>
      <c r="J3" s="6"/>
      <c r="K3" s="6"/>
      <c r="L3" s="6"/>
      <c r="M3" s="6"/>
      <c r="N3" s="6"/>
      <c r="O3" s="6"/>
      <c r="P3" s="6"/>
      <c r="Q3" s="6"/>
      <c r="U3" s="115"/>
      <c r="W3" s="106" t="s">
        <v>144</v>
      </c>
    </row>
    <row r="4" ht="21.75" customHeight="1" spans="1:23">
      <c r="A4" s="8" t="s">
        <v>153</v>
      </c>
      <c r="B4" s="8" t="s">
        <v>154</v>
      </c>
      <c r="C4" s="8" t="s">
        <v>155</v>
      </c>
      <c r="D4" s="9" t="s">
        <v>156</v>
      </c>
      <c r="E4" s="9" t="s">
        <v>157</v>
      </c>
      <c r="F4" s="9" t="s">
        <v>158</v>
      </c>
      <c r="G4" s="9" t="s">
        <v>159</v>
      </c>
      <c r="H4" s="63" t="s">
        <v>160</v>
      </c>
      <c r="I4" s="63"/>
      <c r="J4" s="63"/>
      <c r="K4" s="63"/>
      <c r="L4" s="112"/>
      <c r="M4" s="112"/>
      <c r="N4" s="112"/>
      <c r="O4" s="112"/>
      <c r="P4" s="112"/>
      <c r="Q4" s="47"/>
      <c r="R4" s="63"/>
      <c r="S4" s="63"/>
      <c r="T4" s="63"/>
      <c r="U4" s="63"/>
      <c r="V4" s="63"/>
      <c r="W4" s="63"/>
    </row>
    <row r="5" ht="21.75" customHeight="1" spans="1:23">
      <c r="A5" s="13"/>
      <c r="B5" s="13"/>
      <c r="C5" s="13"/>
      <c r="D5" s="14"/>
      <c r="E5" s="14"/>
      <c r="F5" s="14"/>
      <c r="G5" s="14"/>
      <c r="H5" s="63" t="s">
        <v>33</v>
      </c>
      <c r="I5" s="47" t="s">
        <v>36</v>
      </c>
      <c r="J5" s="47"/>
      <c r="K5" s="47"/>
      <c r="L5" s="112"/>
      <c r="M5" s="112"/>
      <c r="N5" s="112" t="s">
        <v>161</v>
      </c>
      <c r="O5" s="112"/>
      <c r="P5" s="112"/>
      <c r="Q5" s="47" t="s">
        <v>39</v>
      </c>
      <c r="R5" s="63" t="s">
        <v>57</v>
      </c>
      <c r="S5" s="47"/>
      <c r="T5" s="47"/>
      <c r="U5" s="47"/>
      <c r="V5" s="47"/>
      <c r="W5" s="47"/>
    </row>
    <row r="6" ht="15" customHeight="1" spans="1:23">
      <c r="A6" s="16"/>
      <c r="B6" s="16"/>
      <c r="C6" s="16"/>
      <c r="D6" s="17"/>
      <c r="E6" s="17"/>
      <c r="F6" s="17"/>
      <c r="G6" s="17"/>
      <c r="H6" s="63"/>
      <c r="I6" s="47" t="s">
        <v>162</v>
      </c>
      <c r="J6" s="47" t="s">
        <v>163</v>
      </c>
      <c r="K6" s="47" t="s">
        <v>164</v>
      </c>
      <c r="L6" s="119" t="s">
        <v>165</v>
      </c>
      <c r="M6" s="119" t="s">
        <v>166</v>
      </c>
      <c r="N6" s="119" t="s">
        <v>36</v>
      </c>
      <c r="O6" s="119" t="s">
        <v>37</v>
      </c>
      <c r="P6" s="119" t="s">
        <v>38</v>
      </c>
      <c r="Q6" s="47"/>
      <c r="R6" s="47" t="s">
        <v>35</v>
      </c>
      <c r="S6" s="47" t="s">
        <v>46</v>
      </c>
      <c r="T6" s="47" t="s">
        <v>167</v>
      </c>
      <c r="U6" s="47" t="s">
        <v>42</v>
      </c>
      <c r="V6" s="47" t="s">
        <v>43</v>
      </c>
      <c r="W6" s="47" t="s">
        <v>44</v>
      </c>
    </row>
    <row r="7" ht="27.75" customHeight="1" spans="1:23">
      <c r="A7" s="16"/>
      <c r="B7" s="16"/>
      <c r="C7" s="16"/>
      <c r="D7" s="17"/>
      <c r="E7" s="17"/>
      <c r="F7" s="17"/>
      <c r="G7" s="17"/>
      <c r="H7" s="63"/>
      <c r="I7" s="47"/>
      <c r="J7" s="47"/>
      <c r="K7" s="47"/>
      <c r="L7" s="119"/>
      <c r="M7" s="119"/>
      <c r="N7" s="119"/>
      <c r="O7" s="119"/>
      <c r="P7" s="119"/>
      <c r="Q7" s="47"/>
      <c r="R7" s="47"/>
      <c r="S7" s="47"/>
      <c r="T7" s="47"/>
      <c r="U7" s="47"/>
      <c r="V7" s="47"/>
      <c r="W7" s="47"/>
    </row>
    <row r="8" ht="1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41" customHeight="1" spans="1:23">
      <c r="A9" s="23" t="s">
        <v>48</v>
      </c>
      <c r="B9" s="111"/>
      <c r="C9" s="23"/>
      <c r="D9" s="23"/>
      <c r="E9" s="23"/>
      <c r="F9" s="23"/>
      <c r="G9" s="23"/>
      <c r="H9" s="22">
        <v>32869357.59</v>
      </c>
      <c r="I9" s="22">
        <v>32869357.59</v>
      </c>
      <c r="J9" s="22">
        <v>8216094.49</v>
      </c>
      <c r="K9" s="22"/>
      <c r="L9" s="22">
        <v>24653263.1</v>
      </c>
      <c r="M9" s="22"/>
      <c r="N9" s="22"/>
      <c r="O9" s="22"/>
      <c r="P9" s="22"/>
      <c r="Q9" s="22"/>
      <c r="R9" s="22"/>
      <c r="S9" s="22"/>
      <c r="T9" s="22"/>
      <c r="U9" s="22"/>
      <c r="V9" s="22"/>
      <c r="W9" s="22"/>
    </row>
    <row r="10" ht="31.4" customHeight="1" spans="1:23">
      <c r="A10" s="117" t="s">
        <v>48</v>
      </c>
      <c r="B10" s="111"/>
      <c r="C10" s="23"/>
      <c r="D10" s="23"/>
      <c r="E10" s="23"/>
      <c r="F10" s="23"/>
      <c r="G10" s="23"/>
      <c r="H10" s="22">
        <v>21208387.35</v>
      </c>
      <c r="I10" s="22">
        <v>21208387.35</v>
      </c>
      <c r="J10" s="22">
        <v>5278374.41</v>
      </c>
      <c r="K10" s="22"/>
      <c r="L10" s="22">
        <v>15930012.94</v>
      </c>
      <c r="M10" s="22"/>
      <c r="N10" s="22"/>
      <c r="O10" s="22"/>
      <c r="P10" s="22"/>
      <c r="Q10" s="22"/>
      <c r="R10" s="22"/>
      <c r="S10" s="22"/>
      <c r="T10" s="22"/>
      <c r="U10" s="22"/>
      <c r="V10" s="22"/>
      <c r="W10" s="22"/>
    </row>
    <row r="11" ht="31.4" customHeight="1" spans="1:23">
      <c r="A11" s="118" t="s">
        <v>48</v>
      </c>
      <c r="B11" s="111" t="s">
        <v>168</v>
      </c>
      <c r="C11" s="23" t="s">
        <v>169</v>
      </c>
      <c r="D11" s="23" t="s">
        <v>69</v>
      </c>
      <c r="E11" s="23" t="s">
        <v>70</v>
      </c>
      <c r="F11" s="23" t="s">
        <v>170</v>
      </c>
      <c r="G11" s="23" t="s">
        <v>171</v>
      </c>
      <c r="H11" s="22">
        <v>3448456.2</v>
      </c>
      <c r="I11" s="22">
        <v>3448456.2</v>
      </c>
      <c r="J11" s="22">
        <v>862114.05</v>
      </c>
      <c r="K11" s="22"/>
      <c r="L11" s="22">
        <v>2586342.15</v>
      </c>
      <c r="M11" s="22"/>
      <c r="N11" s="22"/>
      <c r="O11" s="22"/>
      <c r="P11" s="22"/>
      <c r="Q11" s="22"/>
      <c r="R11" s="22"/>
      <c r="S11" s="22"/>
      <c r="T11" s="22"/>
      <c r="U11" s="22"/>
      <c r="V11" s="22"/>
      <c r="W11" s="22"/>
    </row>
    <row r="12" ht="31.4" customHeight="1" spans="1:23">
      <c r="A12" s="118" t="s">
        <v>48</v>
      </c>
      <c r="B12" s="111" t="s">
        <v>168</v>
      </c>
      <c r="C12" s="23" t="s">
        <v>169</v>
      </c>
      <c r="D12" s="23" t="s">
        <v>69</v>
      </c>
      <c r="E12" s="23" t="s">
        <v>70</v>
      </c>
      <c r="F12" s="23" t="s">
        <v>172</v>
      </c>
      <c r="G12" s="23" t="s">
        <v>173</v>
      </c>
      <c r="H12" s="22">
        <v>4384963.8</v>
      </c>
      <c r="I12" s="22">
        <v>4384963.8</v>
      </c>
      <c r="J12" s="22">
        <v>1096240.95</v>
      </c>
      <c r="K12" s="22"/>
      <c r="L12" s="22">
        <v>3288722.85</v>
      </c>
      <c r="M12" s="22"/>
      <c r="N12" s="22"/>
      <c r="O12" s="22"/>
      <c r="P12" s="22"/>
      <c r="Q12" s="22"/>
      <c r="R12" s="22"/>
      <c r="S12" s="22"/>
      <c r="T12" s="22"/>
      <c r="U12" s="22"/>
      <c r="V12" s="22"/>
      <c r="W12" s="22"/>
    </row>
    <row r="13" ht="31.4" customHeight="1" spans="1:23">
      <c r="A13" s="118" t="s">
        <v>48</v>
      </c>
      <c r="B13" s="111" t="s">
        <v>168</v>
      </c>
      <c r="C13" s="23" t="s">
        <v>169</v>
      </c>
      <c r="D13" s="23" t="s">
        <v>69</v>
      </c>
      <c r="E13" s="23" t="s">
        <v>70</v>
      </c>
      <c r="F13" s="23" t="s">
        <v>174</v>
      </c>
      <c r="G13" s="23" t="s">
        <v>175</v>
      </c>
      <c r="H13" s="22">
        <v>311746.35</v>
      </c>
      <c r="I13" s="22">
        <v>311746.35</v>
      </c>
      <c r="J13" s="22">
        <v>77936.59</v>
      </c>
      <c r="K13" s="22"/>
      <c r="L13" s="22">
        <v>233809.76</v>
      </c>
      <c r="M13" s="22"/>
      <c r="N13" s="22"/>
      <c r="O13" s="22"/>
      <c r="P13" s="22"/>
      <c r="Q13" s="22"/>
      <c r="R13" s="22"/>
      <c r="S13" s="22"/>
      <c r="T13" s="22"/>
      <c r="U13" s="22"/>
      <c r="V13" s="22"/>
      <c r="W13" s="22"/>
    </row>
    <row r="14" ht="31.4" customHeight="1" spans="1:23">
      <c r="A14" s="118" t="s">
        <v>48</v>
      </c>
      <c r="B14" s="111" t="s">
        <v>176</v>
      </c>
      <c r="C14" s="23" t="s">
        <v>177</v>
      </c>
      <c r="D14" s="23" t="s">
        <v>91</v>
      </c>
      <c r="E14" s="23" t="s">
        <v>92</v>
      </c>
      <c r="F14" s="23" t="s">
        <v>178</v>
      </c>
      <c r="G14" s="23" t="s">
        <v>179</v>
      </c>
      <c r="H14" s="22">
        <v>1416945.12</v>
      </c>
      <c r="I14" s="22">
        <v>1416945.12</v>
      </c>
      <c r="J14" s="22">
        <v>354236.28</v>
      </c>
      <c r="K14" s="22"/>
      <c r="L14" s="22">
        <v>1062708.84</v>
      </c>
      <c r="M14" s="22"/>
      <c r="N14" s="22"/>
      <c r="O14" s="22"/>
      <c r="P14" s="22"/>
      <c r="Q14" s="22"/>
      <c r="R14" s="22"/>
      <c r="S14" s="22"/>
      <c r="T14" s="22"/>
      <c r="U14" s="22"/>
      <c r="V14" s="22"/>
      <c r="W14" s="22"/>
    </row>
    <row r="15" ht="31.4" customHeight="1" spans="1:23">
      <c r="A15" s="118" t="s">
        <v>48</v>
      </c>
      <c r="B15" s="111" t="s">
        <v>176</v>
      </c>
      <c r="C15" s="23" t="s">
        <v>177</v>
      </c>
      <c r="D15" s="23" t="s">
        <v>95</v>
      </c>
      <c r="E15" s="23" t="s">
        <v>94</v>
      </c>
      <c r="F15" s="23" t="s">
        <v>180</v>
      </c>
      <c r="G15" s="23" t="s">
        <v>181</v>
      </c>
      <c r="H15" s="22">
        <v>15178.51</v>
      </c>
      <c r="I15" s="22">
        <v>15178.51</v>
      </c>
      <c r="J15" s="22">
        <v>3794.63</v>
      </c>
      <c r="K15" s="22"/>
      <c r="L15" s="22">
        <v>11383.88</v>
      </c>
      <c r="M15" s="22"/>
      <c r="N15" s="22"/>
      <c r="O15" s="22"/>
      <c r="P15" s="22"/>
      <c r="Q15" s="22"/>
      <c r="R15" s="22"/>
      <c r="S15" s="22"/>
      <c r="T15" s="22"/>
      <c r="U15" s="22"/>
      <c r="V15" s="22"/>
      <c r="W15" s="22"/>
    </row>
    <row r="16" ht="31.4" customHeight="1" spans="1:23">
      <c r="A16" s="118" t="s">
        <v>48</v>
      </c>
      <c r="B16" s="111" t="s">
        <v>176</v>
      </c>
      <c r="C16" s="23" t="s">
        <v>177</v>
      </c>
      <c r="D16" s="23" t="s">
        <v>100</v>
      </c>
      <c r="E16" s="23" t="s">
        <v>101</v>
      </c>
      <c r="F16" s="23" t="s">
        <v>182</v>
      </c>
      <c r="G16" s="23" t="s">
        <v>183</v>
      </c>
      <c r="H16" s="22">
        <v>956437.96</v>
      </c>
      <c r="I16" s="22">
        <v>956437.96</v>
      </c>
      <c r="J16" s="22">
        <v>239109.49</v>
      </c>
      <c r="K16" s="22"/>
      <c r="L16" s="22">
        <v>717328.47</v>
      </c>
      <c r="M16" s="22"/>
      <c r="N16" s="22"/>
      <c r="O16" s="22"/>
      <c r="P16" s="22"/>
      <c r="Q16" s="22"/>
      <c r="R16" s="22"/>
      <c r="S16" s="22"/>
      <c r="T16" s="22"/>
      <c r="U16" s="22"/>
      <c r="V16" s="22"/>
      <c r="W16" s="22"/>
    </row>
    <row r="17" ht="31.4" customHeight="1" spans="1:23">
      <c r="A17" s="118" t="s">
        <v>48</v>
      </c>
      <c r="B17" s="111" t="s">
        <v>176</v>
      </c>
      <c r="C17" s="23" t="s">
        <v>177</v>
      </c>
      <c r="D17" s="23" t="s">
        <v>100</v>
      </c>
      <c r="E17" s="23" t="s">
        <v>101</v>
      </c>
      <c r="F17" s="23" t="s">
        <v>184</v>
      </c>
      <c r="G17" s="23" t="s">
        <v>185</v>
      </c>
      <c r="H17" s="22">
        <v>449600</v>
      </c>
      <c r="I17" s="22">
        <v>449600</v>
      </c>
      <c r="J17" s="22">
        <v>112400</v>
      </c>
      <c r="K17" s="22"/>
      <c r="L17" s="22">
        <v>337200</v>
      </c>
      <c r="M17" s="22"/>
      <c r="N17" s="22"/>
      <c r="O17" s="22"/>
      <c r="P17" s="22"/>
      <c r="Q17" s="22"/>
      <c r="R17" s="22"/>
      <c r="S17" s="22"/>
      <c r="T17" s="22"/>
      <c r="U17" s="22"/>
      <c r="V17" s="22"/>
      <c r="W17" s="22"/>
    </row>
    <row r="18" ht="31.4" customHeight="1" spans="1:23">
      <c r="A18" s="118" t="s">
        <v>48</v>
      </c>
      <c r="B18" s="111" t="s">
        <v>176</v>
      </c>
      <c r="C18" s="23" t="s">
        <v>177</v>
      </c>
      <c r="D18" s="23" t="s">
        <v>104</v>
      </c>
      <c r="E18" s="23" t="s">
        <v>105</v>
      </c>
      <c r="F18" s="23" t="s">
        <v>186</v>
      </c>
      <c r="G18" s="23" t="s">
        <v>187</v>
      </c>
      <c r="H18" s="22">
        <v>732240.78</v>
      </c>
      <c r="I18" s="22">
        <v>732240.78</v>
      </c>
      <c r="J18" s="22">
        <v>183060.2</v>
      </c>
      <c r="K18" s="22"/>
      <c r="L18" s="22">
        <v>549180.58</v>
      </c>
      <c r="M18" s="22"/>
      <c r="N18" s="22"/>
      <c r="O18" s="22"/>
      <c r="P18" s="22"/>
      <c r="Q18" s="22"/>
      <c r="R18" s="22"/>
      <c r="S18" s="22"/>
      <c r="T18" s="22"/>
      <c r="U18" s="22"/>
      <c r="V18" s="22"/>
      <c r="W18" s="22"/>
    </row>
    <row r="19" ht="31.4" customHeight="1" spans="1:23">
      <c r="A19" s="118" t="s">
        <v>48</v>
      </c>
      <c r="B19" s="111" t="s">
        <v>176</v>
      </c>
      <c r="C19" s="23" t="s">
        <v>177</v>
      </c>
      <c r="D19" s="23" t="s">
        <v>106</v>
      </c>
      <c r="E19" s="23" t="s">
        <v>107</v>
      </c>
      <c r="F19" s="23" t="s">
        <v>180</v>
      </c>
      <c r="G19" s="23" t="s">
        <v>181</v>
      </c>
      <c r="H19" s="22">
        <v>58890</v>
      </c>
      <c r="I19" s="22">
        <v>58890</v>
      </c>
      <c r="J19" s="22">
        <v>58890</v>
      </c>
      <c r="K19" s="22"/>
      <c r="L19" s="22"/>
      <c r="M19" s="22"/>
      <c r="N19" s="22"/>
      <c r="O19" s="22"/>
      <c r="P19" s="22"/>
      <c r="Q19" s="22"/>
      <c r="R19" s="22"/>
      <c r="S19" s="22"/>
      <c r="T19" s="22"/>
      <c r="U19" s="22"/>
      <c r="V19" s="22"/>
      <c r="W19" s="22"/>
    </row>
    <row r="20" ht="31.4" customHeight="1" spans="1:23">
      <c r="A20" s="118" t="s">
        <v>48</v>
      </c>
      <c r="B20" s="111" t="s">
        <v>188</v>
      </c>
      <c r="C20" s="23" t="s">
        <v>118</v>
      </c>
      <c r="D20" s="23" t="s">
        <v>117</v>
      </c>
      <c r="E20" s="23" t="s">
        <v>118</v>
      </c>
      <c r="F20" s="23" t="s">
        <v>189</v>
      </c>
      <c r="G20" s="23" t="s">
        <v>118</v>
      </c>
      <c r="H20" s="22">
        <v>1070903.92</v>
      </c>
      <c r="I20" s="22">
        <v>1070903.92</v>
      </c>
      <c r="J20" s="22">
        <v>267725.98</v>
      </c>
      <c r="K20" s="22"/>
      <c r="L20" s="22">
        <v>803177.94</v>
      </c>
      <c r="M20" s="22"/>
      <c r="N20" s="22"/>
      <c r="O20" s="22"/>
      <c r="P20" s="22"/>
      <c r="Q20" s="22"/>
      <c r="R20" s="22"/>
      <c r="S20" s="22"/>
      <c r="T20" s="22"/>
      <c r="U20" s="22"/>
      <c r="V20" s="22"/>
      <c r="W20" s="22"/>
    </row>
    <row r="21" ht="31.4" customHeight="1" spans="1:23">
      <c r="A21" s="118" t="s">
        <v>48</v>
      </c>
      <c r="B21" s="111" t="s">
        <v>190</v>
      </c>
      <c r="C21" s="23" t="s">
        <v>191</v>
      </c>
      <c r="D21" s="23" t="s">
        <v>69</v>
      </c>
      <c r="E21" s="23" t="s">
        <v>70</v>
      </c>
      <c r="F21" s="23" t="s">
        <v>192</v>
      </c>
      <c r="G21" s="23" t="s">
        <v>193</v>
      </c>
      <c r="H21" s="22">
        <v>69593.53</v>
      </c>
      <c r="I21" s="22">
        <v>69593.53</v>
      </c>
      <c r="J21" s="22"/>
      <c r="K21" s="22"/>
      <c r="L21" s="22">
        <v>69593.53</v>
      </c>
      <c r="M21" s="22"/>
      <c r="N21" s="22"/>
      <c r="O21" s="22"/>
      <c r="P21" s="22"/>
      <c r="Q21" s="22"/>
      <c r="R21" s="22"/>
      <c r="S21" s="22"/>
      <c r="T21" s="22"/>
      <c r="U21" s="22"/>
      <c r="V21" s="22"/>
      <c r="W21" s="22"/>
    </row>
    <row r="22" ht="31.4" customHeight="1" spans="1:23">
      <c r="A22" s="118" t="s">
        <v>48</v>
      </c>
      <c r="B22" s="111" t="s">
        <v>194</v>
      </c>
      <c r="C22" s="23" t="s">
        <v>148</v>
      </c>
      <c r="D22" s="23" t="s">
        <v>69</v>
      </c>
      <c r="E22" s="23" t="s">
        <v>70</v>
      </c>
      <c r="F22" s="23" t="s">
        <v>195</v>
      </c>
      <c r="G22" s="23" t="s">
        <v>148</v>
      </c>
      <c r="H22" s="22">
        <v>56400</v>
      </c>
      <c r="I22" s="22">
        <v>56400</v>
      </c>
      <c r="J22" s="22">
        <v>14100</v>
      </c>
      <c r="K22" s="22"/>
      <c r="L22" s="22">
        <v>42300</v>
      </c>
      <c r="M22" s="22"/>
      <c r="N22" s="22"/>
      <c r="O22" s="22"/>
      <c r="P22" s="22"/>
      <c r="Q22" s="22"/>
      <c r="R22" s="22"/>
      <c r="S22" s="22"/>
      <c r="T22" s="22"/>
      <c r="U22" s="22"/>
      <c r="V22" s="22"/>
      <c r="W22" s="22"/>
    </row>
    <row r="23" ht="31.4" customHeight="1" spans="1:23">
      <c r="A23" s="118" t="s">
        <v>48</v>
      </c>
      <c r="B23" s="111" t="s">
        <v>196</v>
      </c>
      <c r="C23" s="23" t="s">
        <v>197</v>
      </c>
      <c r="D23" s="23" t="s">
        <v>69</v>
      </c>
      <c r="E23" s="23" t="s">
        <v>70</v>
      </c>
      <c r="F23" s="23" t="s">
        <v>198</v>
      </c>
      <c r="G23" s="23" t="s">
        <v>199</v>
      </c>
      <c r="H23" s="22">
        <v>793170</v>
      </c>
      <c r="I23" s="22">
        <v>793170</v>
      </c>
      <c r="J23" s="22">
        <v>198292.5</v>
      </c>
      <c r="K23" s="22"/>
      <c r="L23" s="22">
        <v>594877.5</v>
      </c>
      <c r="M23" s="22"/>
      <c r="N23" s="22"/>
      <c r="O23" s="22"/>
      <c r="P23" s="22"/>
      <c r="Q23" s="22"/>
      <c r="R23" s="22"/>
      <c r="S23" s="22"/>
      <c r="T23" s="22"/>
      <c r="U23" s="22"/>
      <c r="V23" s="22"/>
      <c r="W23" s="22"/>
    </row>
    <row r="24" ht="31.4" customHeight="1" spans="1:23">
      <c r="A24" s="118" t="s">
        <v>48</v>
      </c>
      <c r="B24" s="111" t="s">
        <v>200</v>
      </c>
      <c r="C24" s="23" t="s">
        <v>201</v>
      </c>
      <c r="D24" s="23" t="s">
        <v>69</v>
      </c>
      <c r="E24" s="23" t="s">
        <v>70</v>
      </c>
      <c r="F24" s="23" t="s">
        <v>202</v>
      </c>
      <c r="G24" s="23" t="s">
        <v>201</v>
      </c>
      <c r="H24" s="22">
        <v>193955.34</v>
      </c>
      <c r="I24" s="22">
        <v>193955.34</v>
      </c>
      <c r="J24" s="22">
        <v>48488.84</v>
      </c>
      <c r="K24" s="22"/>
      <c r="L24" s="22">
        <v>145466.5</v>
      </c>
      <c r="M24" s="22"/>
      <c r="N24" s="22"/>
      <c r="O24" s="22"/>
      <c r="P24" s="22"/>
      <c r="Q24" s="22"/>
      <c r="R24" s="22"/>
      <c r="S24" s="22"/>
      <c r="T24" s="22"/>
      <c r="U24" s="22"/>
      <c r="V24" s="22"/>
      <c r="W24" s="22"/>
    </row>
    <row r="25" ht="31.4" customHeight="1" spans="1:23">
      <c r="A25" s="118" t="s">
        <v>48</v>
      </c>
      <c r="B25" s="111" t="s">
        <v>203</v>
      </c>
      <c r="C25" s="23" t="s">
        <v>204</v>
      </c>
      <c r="D25" s="23" t="s">
        <v>69</v>
      </c>
      <c r="E25" s="23" t="s">
        <v>70</v>
      </c>
      <c r="F25" s="23" t="s">
        <v>205</v>
      </c>
      <c r="G25" s="23" t="s">
        <v>206</v>
      </c>
      <c r="H25" s="22">
        <v>109156.47</v>
      </c>
      <c r="I25" s="22">
        <v>109156.47</v>
      </c>
      <c r="J25" s="22"/>
      <c r="K25" s="22"/>
      <c r="L25" s="22">
        <v>109156.47</v>
      </c>
      <c r="M25" s="22"/>
      <c r="N25" s="22"/>
      <c r="O25" s="22"/>
      <c r="P25" s="22"/>
      <c r="Q25" s="22"/>
      <c r="R25" s="22"/>
      <c r="S25" s="22"/>
      <c r="T25" s="22"/>
      <c r="U25" s="22"/>
      <c r="V25" s="22"/>
      <c r="W25" s="22"/>
    </row>
    <row r="26" ht="31.4" customHeight="1" spans="1:23">
      <c r="A26" s="118" t="s">
        <v>48</v>
      </c>
      <c r="B26" s="111" t="s">
        <v>203</v>
      </c>
      <c r="C26" s="23" t="s">
        <v>204</v>
      </c>
      <c r="D26" s="23" t="s">
        <v>69</v>
      </c>
      <c r="E26" s="23" t="s">
        <v>70</v>
      </c>
      <c r="F26" s="23" t="s">
        <v>207</v>
      </c>
      <c r="G26" s="23" t="s">
        <v>208</v>
      </c>
      <c r="H26" s="22">
        <v>42200</v>
      </c>
      <c r="I26" s="22">
        <v>42200</v>
      </c>
      <c r="J26" s="22"/>
      <c r="K26" s="22"/>
      <c r="L26" s="22">
        <v>42200</v>
      </c>
      <c r="M26" s="22"/>
      <c r="N26" s="22"/>
      <c r="O26" s="22"/>
      <c r="P26" s="22"/>
      <c r="Q26" s="22"/>
      <c r="R26" s="22"/>
      <c r="S26" s="22"/>
      <c r="T26" s="22"/>
      <c r="U26" s="22"/>
      <c r="V26" s="22"/>
      <c r="W26" s="22"/>
    </row>
    <row r="27" ht="31.4" customHeight="1" spans="1:23">
      <c r="A27" s="118" t="s">
        <v>48</v>
      </c>
      <c r="B27" s="111" t="s">
        <v>203</v>
      </c>
      <c r="C27" s="23" t="s">
        <v>204</v>
      </c>
      <c r="D27" s="23" t="s">
        <v>69</v>
      </c>
      <c r="E27" s="23" t="s">
        <v>70</v>
      </c>
      <c r="F27" s="23" t="s">
        <v>209</v>
      </c>
      <c r="G27" s="23" t="s">
        <v>210</v>
      </c>
      <c r="H27" s="22">
        <v>10000</v>
      </c>
      <c r="I27" s="22">
        <v>10000</v>
      </c>
      <c r="J27" s="22">
        <v>2500</v>
      </c>
      <c r="K27" s="22"/>
      <c r="L27" s="22">
        <v>7500</v>
      </c>
      <c r="M27" s="22"/>
      <c r="N27" s="22"/>
      <c r="O27" s="22"/>
      <c r="P27" s="22"/>
      <c r="Q27" s="22"/>
      <c r="R27" s="22"/>
      <c r="S27" s="22"/>
      <c r="T27" s="22"/>
      <c r="U27" s="22"/>
      <c r="V27" s="22"/>
      <c r="W27" s="22"/>
    </row>
    <row r="28" ht="31.4" customHeight="1" spans="1:23">
      <c r="A28" s="118" t="s">
        <v>48</v>
      </c>
      <c r="B28" s="111" t="s">
        <v>203</v>
      </c>
      <c r="C28" s="23" t="s">
        <v>204</v>
      </c>
      <c r="D28" s="23" t="s">
        <v>69</v>
      </c>
      <c r="E28" s="23" t="s">
        <v>70</v>
      </c>
      <c r="F28" s="23" t="s">
        <v>211</v>
      </c>
      <c r="G28" s="23" t="s">
        <v>212</v>
      </c>
      <c r="H28" s="22">
        <v>120000</v>
      </c>
      <c r="I28" s="22">
        <v>120000</v>
      </c>
      <c r="J28" s="22">
        <v>30000</v>
      </c>
      <c r="K28" s="22"/>
      <c r="L28" s="22">
        <v>90000</v>
      </c>
      <c r="M28" s="22"/>
      <c r="N28" s="22"/>
      <c r="O28" s="22"/>
      <c r="P28" s="22"/>
      <c r="Q28" s="22"/>
      <c r="R28" s="22"/>
      <c r="S28" s="22"/>
      <c r="T28" s="22"/>
      <c r="U28" s="22"/>
      <c r="V28" s="22"/>
      <c r="W28" s="22"/>
    </row>
    <row r="29" ht="31.4" customHeight="1" spans="1:23">
      <c r="A29" s="118" t="s">
        <v>48</v>
      </c>
      <c r="B29" s="111" t="s">
        <v>203</v>
      </c>
      <c r="C29" s="23" t="s">
        <v>204</v>
      </c>
      <c r="D29" s="23" t="s">
        <v>69</v>
      </c>
      <c r="E29" s="23" t="s">
        <v>70</v>
      </c>
      <c r="F29" s="23" t="s">
        <v>213</v>
      </c>
      <c r="G29" s="23" t="s">
        <v>214</v>
      </c>
      <c r="H29" s="22">
        <v>10000</v>
      </c>
      <c r="I29" s="22">
        <v>10000</v>
      </c>
      <c r="J29" s="22">
        <v>2500</v>
      </c>
      <c r="K29" s="22"/>
      <c r="L29" s="22">
        <v>7500</v>
      </c>
      <c r="M29" s="22"/>
      <c r="N29" s="22"/>
      <c r="O29" s="22"/>
      <c r="P29" s="22"/>
      <c r="Q29" s="22"/>
      <c r="R29" s="22"/>
      <c r="S29" s="22"/>
      <c r="T29" s="22"/>
      <c r="U29" s="22"/>
      <c r="V29" s="22"/>
      <c r="W29" s="22"/>
    </row>
    <row r="30" ht="31.4" customHeight="1" spans="1:23">
      <c r="A30" s="118" t="s">
        <v>48</v>
      </c>
      <c r="B30" s="111" t="s">
        <v>203</v>
      </c>
      <c r="C30" s="23" t="s">
        <v>204</v>
      </c>
      <c r="D30" s="23" t="s">
        <v>69</v>
      </c>
      <c r="E30" s="23" t="s">
        <v>70</v>
      </c>
      <c r="F30" s="23" t="s">
        <v>215</v>
      </c>
      <c r="G30" s="23" t="s">
        <v>216</v>
      </c>
      <c r="H30" s="22">
        <v>140000</v>
      </c>
      <c r="I30" s="22">
        <v>140000</v>
      </c>
      <c r="J30" s="22">
        <v>35000</v>
      </c>
      <c r="K30" s="22"/>
      <c r="L30" s="22">
        <v>105000</v>
      </c>
      <c r="M30" s="22"/>
      <c r="N30" s="22"/>
      <c r="O30" s="22"/>
      <c r="P30" s="22"/>
      <c r="Q30" s="22"/>
      <c r="R30" s="22"/>
      <c r="S30" s="22"/>
      <c r="T30" s="22"/>
      <c r="U30" s="22"/>
      <c r="V30" s="22"/>
      <c r="W30" s="22"/>
    </row>
    <row r="31" ht="31.4" customHeight="1" spans="1:23">
      <c r="A31" s="118" t="s">
        <v>48</v>
      </c>
      <c r="B31" s="111" t="s">
        <v>203</v>
      </c>
      <c r="C31" s="23" t="s">
        <v>204</v>
      </c>
      <c r="D31" s="23" t="s">
        <v>69</v>
      </c>
      <c r="E31" s="23" t="s">
        <v>70</v>
      </c>
      <c r="F31" s="23" t="s">
        <v>217</v>
      </c>
      <c r="G31" s="23" t="s">
        <v>218</v>
      </c>
      <c r="H31" s="22">
        <v>511430.14</v>
      </c>
      <c r="I31" s="22">
        <v>511430.14</v>
      </c>
      <c r="J31" s="22">
        <v>127857.54</v>
      </c>
      <c r="K31" s="22"/>
      <c r="L31" s="22">
        <v>383572.6</v>
      </c>
      <c r="M31" s="22"/>
      <c r="N31" s="22"/>
      <c r="O31" s="22"/>
      <c r="P31" s="22"/>
      <c r="Q31" s="22"/>
      <c r="R31" s="22"/>
      <c r="S31" s="22"/>
      <c r="T31" s="22"/>
      <c r="U31" s="22"/>
      <c r="V31" s="22"/>
      <c r="W31" s="22"/>
    </row>
    <row r="32" ht="31.4" customHeight="1" spans="1:23">
      <c r="A32" s="118" t="s">
        <v>48</v>
      </c>
      <c r="B32" s="111" t="s">
        <v>203</v>
      </c>
      <c r="C32" s="23" t="s">
        <v>204</v>
      </c>
      <c r="D32" s="23" t="s">
        <v>69</v>
      </c>
      <c r="E32" s="23" t="s">
        <v>70</v>
      </c>
      <c r="F32" s="23" t="s">
        <v>219</v>
      </c>
      <c r="G32" s="23" t="s">
        <v>220</v>
      </c>
      <c r="H32" s="22">
        <v>72000</v>
      </c>
      <c r="I32" s="22">
        <v>72000</v>
      </c>
      <c r="J32" s="22">
        <v>18000</v>
      </c>
      <c r="K32" s="22"/>
      <c r="L32" s="22">
        <v>54000</v>
      </c>
      <c r="M32" s="22"/>
      <c r="N32" s="22"/>
      <c r="O32" s="22"/>
      <c r="P32" s="22"/>
      <c r="Q32" s="22"/>
      <c r="R32" s="22"/>
      <c r="S32" s="22"/>
      <c r="T32" s="22"/>
      <c r="U32" s="22"/>
      <c r="V32" s="22"/>
      <c r="W32" s="22"/>
    </row>
    <row r="33" ht="31.4" customHeight="1" spans="1:23">
      <c r="A33" s="118" t="s">
        <v>48</v>
      </c>
      <c r="B33" s="111" t="s">
        <v>203</v>
      </c>
      <c r="C33" s="23" t="s">
        <v>204</v>
      </c>
      <c r="D33" s="23" t="s">
        <v>69</v>
      </c>
      <c r="E33" s="23" t="s">
        <v>70</v>
      </c>
      <c r="F33" s="23" t="s">
        <v>221</v>
      </c>
      <c r="G33" s="23" t="s">
        <v>222</v>
      </c>
      <c r="H33" s="22">
        <v>90000</v>
      </c>
      <c r="I33" s="22">
        <v>90000</v>
      </c>
      <c r="J33" s="22">
        <v>22500</v>
      </c>
      <c r="K33" s="22"/>
      <c r="L33" s="22">
        <v>67500</v>
      </c>
      <c r="M33" s="22"/>
      <c r="N33" s="22"/>
      <c r="O33" s="22"/>
      <c r="P33" s="22"/>
      <c r="Q33" s="22"/>
      <c r="R33" s="22"/>
      <c r="S33" s="22"/>
      <c r="T33" s="22"/>
      <c r="U33" s="22"/>
      <c r="V33" s="22"/>
      <c r="W33" s="22"/>
    </row>
    <row r="34" ht="31.4" customHeight="1" spans="1:23">
      <c r="A34" s="118" t="s">
        <v>48</v>
      </c>
      <c r="B34" s="111" t="s">
        <v>203</v>
      </c>
      <c r="C34" s="23" t="s">
        <v>204</v>
      </c>
      <c r="D34" s="23" t="s">
        <v>69</v>
      </c>
      <c r="E34" s="23" t="s">
        <v>70</v>
      </c>
      <c r="F34" s="23" t="s">
        <v>223</v>
      </c>
      <c r="G34" s="23" t="s">
        <v>224</v>
      </c>
      <c r="H34" s="22">
        <v>14450</v>
      </c>
      <c r="I34" s="22">
        <v>14450</v>
      </c>
      <c r="J34" s="22">
        <v>3612.5</v>
      </c>
      <c r="K34" s="22"/>
      <c r="L34" s="22">
        <v>10837.5</v>
      </c>
      <c r="M34" s="22"/>
      <c r="N34" s="22"/>
      <c r="O34" s="22"/>
      <c r="P34" s="22"/>
      <c r="Q34" s="22"/>
      <c r="R34" s="22"/>
      <c r="S34" s="22"/>
      <c r="T34" s="22"/>
      <c r="U34" s="22"/>
      <c r="V34" s="22"/>
      <c r="W34" s="22"/>
    </row>
    <row r="35" ht="31.4" customHeight="1" spans="1:23">
      <c r="A35" s="118" t="s">
        <v>48</v>
      </c>
      <c r="B35" s="111" t="s">
        <v>203</v>
      </c>
      <c r="C35" s="23" t="s">
        <v>204</v>
      </c>
      <c r="D35" s="23" t="s">
        <v>69</v>
      </c>
      <c r="E35" s="23" t="s">
        <v>70</v>
      </c>
      <c r="F35" s="23" t="s">
        <v>225</v>
      </c>
      <c r="G35" s="23" t="s">
        <v>226</v>
      </c>
      <c r="H35" s="22">
        <v>2484.5</v>
      </c>
      <c r="I35" s="22">
        <v>2484.5</v>
      </c>
      <c r="J35" s="22">
        <v>621.13</v>
      </c>
      <c r="K35" s="22"/>
      <c r="L35" s="22">
        <v>1863.37</v>
      </c>
      <c r="M35" s="22"/>
      <c r="N35" s="22"/>
      <c r="O35" s="22"/>
      <c r="P35" s="22"/>
      <c r="Q35" s="22"/>
      <c r="R35" s="22"/>
      <c r="S35" s="22"/>
      <c r="T35" s="22"/>
      <c r="U35" s="22"/>
      <c r="V35" s="22"/>
      <c r="W35" s="22"/>
    </row>
    <row r="36" ht="31.4" customHeight="1" spans="1:23">
      <c r="A36" s="118" t="s">
        <v>48</v>
      </c>
      <c r="B36" s="111" t="s">
        <v>203</v>
      </c>
      <c r="C36" s="23" t="s">
        <v>204</v>
      </c>
      <c r="D36" s="23" t="s">
        <v>69</v>
      </c>
      <c r="E36" s="23" t="s">
        <v>70</v>
      </c>
      <c r="F36" s="23" t="s">
        <v>227</v>
      </c>
      <c r="G36" s="23" t="s">
        <v>228</v>
      </c>
      <c r="H36" s="22">
        <v>5237.5</v>
      </c>
      <c r="I36" s="22">
        <v>5237.5</v>
      </c>
      <c r="J36" s="22">
        <v>1309.38</v>
      </c>
      <c r="K36" s="22"/>
      <c r="L36" s="22">
        <v>3928.12</v>
      </c>
      <c r="M36" s="22"/>
      <c r="N36" s="22"/>
      <c r="O36" s="22"/>
      <c r="P36" s="22"/>
      <c r="Q36" s="22"/>
      <c r="R36" s="22"/>
      <c r="S36" s="22"/>
      <c r="T36" s="22"/>
      <c r="U36" s="22"/>
      <c r="V36" s="22"/>
      <c r="W36" s="22"/>
    </row>
    <row r="37" ht="31.4" customHeight="1" spans="1:23">
      <c r="A37" s="118" t="s">
        <v>48</v>
      </c>
      <c r="B37" s="111" t="s">
        <v>203</v>
      </c>
      <c r="C37" s="23" t="s">
        <v>204</v>
      </c>
      <c r="D37" s="23" t="s">
        <v>69</v>
      </c>
      <c r="E37" s="23" t="s">
        <v>70</v>
      </c>
      <c r="F37" s="23" t="s">
        <v>229</v>
      </c>
      <c r="G37" s="23" t="s">
        <v>230</v>
      </c>
      <c r="H37" s="22">
        <v>169297.5</v>
      </c>
      <c r="I37" s="22">
        <v>169297.5</v>
      </c>
      <c r="J37" s="22">
        <v>42324.38</v>
      </c>
      <c r="K37" s="22"/>
      <c r="L37" s="22">
        <v>126973.12</v>
      </c>
      <c r="M37" s="22"/>
      <c r="N37" s="22"/>
      <c r="O37" s="22"/>
      <c r="P37" s="22"/>
      <c r="Q37" s="22"/>
      <c r="R37" s="22"/>
      <c r="S37" s="22"/>
      <c r="T37" s="22"/>
      <c r="U37" s="22"/>
      <c r="V37" s="22"/>
      <c r="W37" s="22"/>
    </row>
    <row r="38" ht="31.4" customHeight="1" spans="1:23">
      <c r="A38" s="118" t="s">
        <v>48</v>
      </c>
      <c r="B38" s="111" t="s">
        <v>203</v>
      </c>
      <c r="C38" s="23" t="s">
        <v>204</v>
      </c>
      <c r="D38" s="23" t="s">
        <v>69</v>
      </c>
      <c r="E38" s="23" t="s">
        <v>70</v>
      </c>
      <c r="F38" s="23" t="s">
        <v>231</v>
      </c>
      <c r="G38" s="23" t="s">
        <v>232</v>
      </c>
      <c r="H38" s="22">
        <v>193955.34</v>
      </c>
      <c r="I38" s="22">
        <v>193955.34</v>
      </c>
      <c r="J38" s="22">
        <v>48488.84</v>
      </c>
      <c r="K38" s="22"/>
      <c r="L38" s="22">
        <v>145466.5</v>
      </c>
      <c r="M38" s="22"/>
      <c r="N38" s="22"/>
      <c r="O38" s="22"/>
      <c r="P38" s="22"/>
      <c r="Q38" s="22"/>
      <c r="R38" s="22"/>
      <c r="S38" s="22"/>
      <c r="T38" s="22"/>
      <c r="U38" s="22"/>
      <c r="V38" s="22"/>
      <c r="W38" s="22"/>
    </row>
    <row r="39" ht="31.4" customHeight="1" spans="1:23">
      <c r="A39" s="118" t="s">
        <v>48</v>
      </c>
      <c r="B39" s="111" t="s">
        <v>203</v>
      </c>
      <c r="C39" s="23" t="s">
        <v>204</v>
      </c>
      <c r="D39" s="23" t="s">
        <v>69</v>
      </c>
      <c r="E39" s="23" t="s">
        <v>70</v>
      </c>
      <c r="F39" s="23" t="s">
        <v>198</v>
      </c>
      <c r="G39" s="23" t="s">
        <v>199</v>
      </c>
      <c r="H39" s="22">
        <v>75540</v>
      </c>
      <c r="I39" s="22">
        <v>75540</v>
      </c>
      <c r="J39" s="22">
        <v>18885</v>
      </c>
      <c r="K39" s="22"/>
      <c r="L39" s="22">
        <v>56655</v>
      </c>
      <c r="M39" s="22"/>
      <c r="N39" s="22"/>
      <c r="O39" s="22"/>
      <c r="P39" s="22"/>
      <c r="Q39" s="22"/>
      <c r="R39" s="22"/>
      <c r="S39" s="22"/>
      <c r="T39" s="22"/>
      <c r="U39" s="22"/>
      <c r="V39" s="22"/>
      <c r="W39" s="22"/>
    </row>
    <row r="40" ht="31.4" customHeight="1" spans="1:23">
      <c r="A40" s="118" t="s">
        <v>48</v>
      </c>
      <c r="B40" s="111" t="s">
        <v>203</v>
      </c>
      <c r="C40" s="23" t="s">
        <v>204</v>
      </c>
      <c r="D40" s="23" t="s">
        <v>69</v>
      </c>
      <c r="E40" s="23" t="s">
        <v>70</v>
      </c>
      <c r="F40" s="23" t="s">
        <v>233</v>
      </c>
      <c r="G40" s="23" t="s">
        <v>234</v>
      </c>
      <c r="H40" s="22">
        <v>170421.9</v>
      </c>
      <c r="I40" s="22">
        <v>170421.9</v>
      </c>
      <c r="J40" s="22">
        <v>42605.48</v>
      </c>
      <c r="K40" s="22"/>
      <c r="L40" s="22">
        <v>127816.42</v>
      </c>
      <c r="M40" s="22"/>
      <c r="N40" s="22"/>
      <c r="O40" s="22"/>
      <c r="P40" s="22"/>
      <c r="Q40" s="22"/>
      <c r="R40" s="22"/>
      <c r="S40" s="22"/>
      <c r="T40" s="22"/>
      <c r="U40" s="22"/>
      <c r="V40" s="22"/>
      <c r="W40" s="22"/>
    </row>
    <row r="41" ht="31.4" customHeight="1" spans="1:23">
      <c r="A41" s="118" t="s">
        <v>48</v>
      </c>
      <c r="B41" s="111" t="s">
        <v>203</v>
      </c>
      <c r="C41" s="23" t="s">
        <v>204</v>
      </c>
      <c r="D41" s="23" t="s">
        <v>69</v>
      </c>
      <c r="E41" s="23" t="s">
        <v>70</v>
      </c>
      <c r="F41" s="23" t="s">
        <v>235</v>
      </c>
      <c r="G41" s="23" t="s">
        <v>236</v>
      </c>
      <c r="H41" s="22">
        <v>70500</v>
      </c>
      <c r="I41" s="22">
        <v>70500</v>
      </c>
      <c r="J41" s="22"/>
      <c r="K41" s="22"/>
      <c r="L41" s="22">
        <v>70500</v>
      </c>
      <c r="M41" s="22"/>
      <c r="N41" s="22"/>
      <c r="O41" s="22"/>
      <c r="P41" s="22"/>
      <c r="Q41" s="22"/>
      <c r="R41" s="22"/>
      <c r="S41" s="22"/>
      <c r="T41" s="22"/>
      <c r="U41" s="22"/>
      <c r="V41" s="22"/>
      <c r="W41" s="22"/>
    </row>
    <row r="42" ht="31.4" customHeight="1" spans="1:23">
      <c r="A42" s="118" t="s">
        <v>48</v>
      </c>
      <c r="B42" s="111" t="s">
        <v>203</v>
      </c>
      <c r="C42" s="23" t="s">
        <v>204</v>
      </c>
      <c r="D42" s="23" t="s">
        <v>87</v>
      </c>
      <c r="E42" s="23" t="s">
        <v>88</v>
      </c>
      <c r="F42" s="23" t="s">
        <v>233</v>
      </c>
      <c r="G42" s="23" t="s">
        <v>234</v>
      </c>
      <c r="H42" s="22">
        <v>56520</v>
      </c>
      <c r="I42" s="22">
        <v>56520</v>
      </c>
      <c r="J42" s="22">
        <v>14130</v>
      </c>
      <c r="K42" s="22"/>
      <c r="L42" s="22">
        <v>42390</v>
      </c>
      <c r="M42" s="22"/>
      <c r="N42" s="22"/>
      <c r="O42" s="22"/>
      <c r="P42" s="22"/>
      <c r="Q42" s="22"/>
      <c r="R42" s="22"/>
      <c r="S42" s="22"/>
      <c r="T42" s="22"/>
      <c r="U42" s="22"/>
      <c r="V42" s="22"/>
      <c r="W42" s="22"/>
    </row>
    <row r="43" ht="31.4" customHeight="1" spans="1:23">
      <c r="A43" s="118" t="s">
        <v>48</v>
      </c>
      <c r="B43" s="111" t="s">
        <v>237</v>
      </c>
      <c r="C43" s="23" t="s">
        <v>238</v>
      </c>
      <c r="D43" s="23" t="s">
        <v>69</v>
      </c>
      <c r="E43" s="23" t="s">
        <v>70</v>
      </c>
      <c r="F43" s="23" t="s">
        <v>174</v>
      </c>
      <c r="G43" s="23" t="s">
        <v>175</v>
      </c>
      <c r="H43" s="22">
        <v>2061864</v>
      </c>
      <c r="I43" s="22">
        <v>2061864</v>
      </c>
      <c r="J43" s="22">
        <v>515466</v>
      </c>
      <c r="K43" s="22"/>
      <c r="L43" s="22">
        <v>1546398</v>
      </c>
      <c r="M43" s="22"/>
      <c r="N43" s="22"/>
      <c r="O43" s="22"/>
      <c r="P43" s="22"/>
      <c r="Q43" s="22"/>
      <c r="R43" s="22"/>
      <c r="S43" s="22"/>
      <c r="T43" s="22"/>
      <c r="U43" s="22"/>
      <c r="V43" s="22"/>
      <c r="W43" s="22"/>
    </row>
    <row r="44" ht="31.4" customHeight="1" spans="1:23">
      <c r="A44" s="118" t="s">
        <v>48</v>
      </c>
      <c r="B44" s="111" t="s">
        <v>239</v>
      </c>
      <c r="C44" s="23" t="s">
        <v>169</v>
      </c>
      <c r="D44" s="23" t="s">
        <v>69</v>
      </c>
      <c r="E44" s="23" t="s">
        <v>70</v>
      </c>
      <c r="F44" s="23" t="s">
        <v>170</v>
      </c>
      <c r="G44" s="23" t="s">
        <v>171</v>
      </c>
      <c r="H44" s="22">
        <v>452403</v>
      </c>
      <c r="I44" s="22">
        <v>452403</v>
      </c>
      <c r="J44" s="22">
        <v>113100.75</v>
      </c>
      <c r="K44" s="22"/>
      <c r="L44" s="22">
        <v>339302.25</v>
      </c>
      <c r="M44" s="22"/>
      <c r="N44" s="22"/>
      <c r="O44" s="22"/>
      <c r="P44" s="22"/>
      <c r="Q44" s="22"/>
      <c r="R44" s="22"/>
      <c r="S44" s="22"/>
      <c r="T44" s="22"/>
      <c r="U44" s="22"/>
      <c r="V44" s="22"/>
      <c r="W44" s="22"/>
    </row>
    <row r="45" ht="31.4" customHeight="1" spans="1:23">
      <c r="A45" s="118" t="s">
        <v>48</v>
      </c>
      <c r="B45" s="111" t="s">
        <v>239</v>
      </c>
      <c r="C45" s="23" t="s">
        <v>169</v>
      </c>
      <c r="D45" s="23" t="s">
        <v>69</v>
      </c>
      <c r="E45" s="23" t="s">
        <v>70</v>
      </c>
      <c r="F45" s="23" t="s">
        <v>172</v>
      </c>
      <c r="G45" s="23" t="s">
        <v>173</v>
      </c>
      <c r="H45" s="22">
        <v>670446</v>
      </c>
      <c r="I45" s="22">
        <v>670446</v>
      </c>
      <c r="J45" s="22">
        <v>167611.5</v>
      </c>
      <c r="K45" s="22"/>
      <c r="L45" s="22">
        <v>502834.5</v>
      </c>
      <c r="M45" s="22"/>
      <c r="N45" s="22"/>
      <c r="O45" s="22"/>
      <c r="P45" s="22"/>
      <c r="Q45" s="22"/>
      <c r="R45" s="22"/>
      <c r="S45" s="22"/>
      <c r="T45" s="22"/>
      <c r="U45" s="22"/>
      <c r="V45" s="22"/>
      <c r="W45" s="22"/>
    </row>
    <row r="46" ht="31.4" customHeight="1" spans="1:23">
      <c r="A46" s="118" t="s">
        <v>48</v>
      </c>
      <c r="B46" s="111" t="s">
        <v>239</v>
      </c>
      <c r="C46" s="23" t="s">
        <v>169</v>
      </c>
      <c r="D46" s="23" t="s">
        <v>69</v>
      </c>
      <c r="E46" s="23" t="s">
        <v>70</v>
      </c>
      <c r="F46" s="23" t="s">
        <v>174</v>
      </c>
      <c r="G46" s="23" t="s">
        <v>175</v>
      </c>
      <c r="H46" s="22">
        <v>41450.25</v>
      </c>
      <c r="I46" s="22">
        <v>41450.25</v>
      </c>
      <c r="J46" s="22">
        <v>10362.56</v>
      </c>
      <c r="K46" s="22"/>
      <c r="L46" s="22">
        <v>31087.69</v>
      </c>
      <c r="M46" s="22"/>
      <c r="N46" s="22"/>
      <c r="O46" s="22"/>
      <c r="P46" s="22"/>
      <c r="Q46" s="22"/>
      <c r="R46" s="22"/>
      <c r="S46" s="22"/>
      <c r="T46" s="22"/>
      <c r="U46" s="22"/>
      <c r="V46" s="22"/>
      <c r="W46" s="22"/>
    </row>
    <row r="47" ht="31.4" customHeight="1" spans="1:23">
      <c r="A47" s="118" t="s">
        <v>48</v>
      </c>
      <c r="B47" s="111" t="s">
        <v>240</v>
      </c>
      <c r="C47" s="23" t="s">
        <v>177</v>
      </c>
      <c r="D47" s="23" t="s">
        <v>91</v>
      </c>
      <c r="E47" s="23" t="s">
        <v>92</v>
      </c>
      <c r="F47" s="23" t="s">
        <v>178</v>
      </c>
      <c r="G47" s="23" t="s">
        <v>179</v>
      </c>
      <c r="H47" s="22">
        <v>199889.44</v>
      </c>
      <c r="I47" s="22">
        <v>199889.44</v>
      </c>
      <c r="J47" s="22">
        <v>49972.36</v>
      </c>
      <c r="K47" s="22"/>
      <c r="L47" s="22">
        <v>149917.08</v>
      </c>
      <c r="M47" s="22"/>
      <c r="N47" s="22"/>
      <c r="O47" s="22"/>
      <c r="P47" s="22"/>
      <c r="Q47" s="22"/>
      <c r="R47" s="22"/>
      <c r="S47" s="22"/>
      <c r="T47" s="22"/>
      <c r="U47" s="22"/>
      <c r="V47" s="22"/>
      <c r="W47" s="22"/>
    </row>
    <row r="48" ht="31.4" customHeight="1" spans="1:23">
      <c r="A48" s="118" t="s">
        <v>48</v>
      </c>
      <c r="B48" s="111" t="s">
        <v>240</v>
      </c>
      <c r="C48" s="23" t="s">
        <v>177</v>
      </c>
      <c r="D48" s="23" t="s">
        <v>95</v>
      </c>
      <c r="E48" s="23" t="s">
        <v>94</v>
      </c>
      <c r="F48" s="23" t="s">
        <v>180</v>
      </c>
      <c r="G48" s="23" t="s">
        <v>181</v>
      </c>
      <c r="H48" s="22">
        <v>1955.98</v>
      </c>
      <c r="I48" s="22">
        <v>1955.98</v>
      </c>
      <c r="J48" s="22">
        <v>489</v>
      </c>
      <c r="K48" s="22"/>
      <c r="L48" s="22">
        <v>1466.98</v>
      </c>
      <c r="M48" s="22"/>
      <c r="N48" s="22"/>
      <c r="O48" s="22"/>
      <c r="P48" s="22"/>
      <c r="Q48" s="22"/>
      <c r="R48" s="22"/>
      <c r="S48" s="22"/>
      <c r="T48" s="22"/>
      <c r="U48" s="22"/>
      <c r="V48" s="22"/>
      <c r="W48" s="22"/>
    </row>
    <row r="49" ht="31.4" customHeight="1" spans="1:23">
      <c r="A49" s="118" t="s">
        <v>48</v>
      </c>
      <c r="B49" s="111" t="s">
        <v>240</v>
      </c>
      <c r="C49" s="23" t="s">
        <v>177</v>
      </c>
      <c r="D49" s="23" t="s">
        <v>100</v>
      </c>
      <c r="E49" s="23" t="s">
        <v>101</v>
      </c>
      <c r="F49" s="23" t="s">
        <v>182</v>
      </c>
      <c r="G49" s="23" t="s">
        <v>183</v>
      </c>
      <c r="H49" s="22">
        <v>134925.37</v>
      </c>
      <c r="I49" s="22">
        <v>134925.37</v>
      </c>
      <c r="J49" s="22">
        <v>33731.34</v>
      </c>
      <c r="K49" s="22"/>
      <c r="L49" s="22">
        <v>101194.03</v>
      </c>
      <c r="M49" s="22"/>
      <c r="N49" s="22"/>
      <c r="O49" s="22"/>
      <c r="P49" s="22"/>
      <c r="Q49" s="22"/>
      <c r="R49" s="22"/>
      <c r="S49" s="22"/>
      <c r="T49" s="22"/>
      <c r="U49" s="22"/>
      <c r="V49" s="22"/>
      <c r="W49" s="22"/>
    </row>
    <row r="50" ht="31.4" customHeight="1" spans="1:23">
      <c r="A50" s="118" t="s">
        <v>48</v>
      </c>
      <c r="B50" s="111" t="s">
        <v>240</v>
      </c>
      <c r="C50" s="23" t="s">
        <v>177</v>
      </c>
      <c r="D50" s="23" t="s">
        <v>104</v>
      </c>
      <c r="E50" s="23" t="s">
        <v>105</v>
      </c>
      <c r="F50" s="23" t="s">
        <v>186</v>
      </c>
      <c r="G50" s="23" t="s">
        <v>187</v>
      </c>
      <c r="H50" s="22">
        <v>62465.45</v>
      </c>
      <c r="I50" s="22">
        <v>62465.45</v>
      </c>
      <c r="J50" s="22">
        <v>15616.36</v>
      </c>
      <c r="K50" s="22"/>
      <c r="L50" s="22">
        <v>46849.09</v>
      </c>
      <c r="M50" s="22"/>
      <c r="N50" s="22"/>
      <c r="O50" s="22"/>
      <c r="P50" s="22"/>
      <c r="Q50" s="22"/>
      <c r="R50" s="22"/>
      <c r="S50" s="22"/>
      <c r="T50" s="22"/>
      <c r="U50" s="22"/>
      <c r="V50" s="22"/>
      <c r="W50" s="22"/>
    </row>
    <row r="51" ht="31.4" customHeight="1" spans="1:23">
      <c r="A51" s="118" t="s">
        <v>48</v>
      </c>
      <c r="B51" s="111" t="s">
        <v>240</v>
      </c>
      <c r="C51" s="23" t="s">
        <v>177</v>
      </c>
      <c r="D51" s="23" t="s">
        <v>106</v>
      </c>
      <c r="E51" s="23" t="s">
        <v>107</v>
      </c>
      <c r="F51" s="23" t="s">
        <v>180</v>
      </c>
      <c r="G51" s="23" t="s">
        <v>181</v>
      </c>
      <c r="H51" s="22">
        <v>3900</v>
      </c>
      <c r="I51" s="22">
        <v>3900</v>
      </c>
      <c r="J51" s="22">
        <v>3900</v>
      </c>
      <c r="K51" s="22"/>
      <c r="L51" s="22"/>
      <c r="M51" s="22"/>
      <c r="N51" s="22"/>
      <c r="O51" s="22"/>
      <c r="P51" s="22"/>
      <c r="Q51" s="22"/>
      <c r="R51" s="22"/>
      <c r="S51" s="22"/>
      <c r="T51" s="22"/>
      <c r="U51" s="22"/>
      <c r="V51" s="22"/>
      <c r="W51" s="22"/>
    </row>
    <row r="52" ht="31.4" customHeight="1" spans="1:23">
      <c r="A52" s="118" t="s">
        <v>48</v>
      </c>
      <c r="B52" s="111" t="s">
        <v>241</v>
      </c>
      <c r="C52" s="23" t="s">
        <v>118</v>
      </c>
      <c r="D52" s="23" t="s">
        <v>117</v>
      </c>
      <c r="E52" s="23" t="s">
        <v>118</v>
      </c>
      <c r="F52" s="23" t="s">
        <v>189</v>
      </c>
      <c r="G52" s="23" t="s">
        <v>118</v>
      </c>
      <c r="H52" s="22">
        <v>143192.44</v>
      </c>
      <c r="I52" s="22">
        <v>143192.44</v>
      </c>
      <c r="J52" s="22">
        <v>35798.11</v>
      </c>
      <c r="K52" s="22"/>
      <c r="L52" s="22">
        <v>107394.33</v>
      </c>
      <c r="M52" s="22"/>
      <c r="N52" s="22"/>
      <c r="O52" s="22"/>
      <c r="P52" s="22"/>
      <c r="Q52" s="22"/>
      <c r="R52" s="22"/>
      <c r="S52" s="22"/>
      <c r="T52" s="22"/>
      <c r="U52" s="22"/>
      <c r="V52" s="22"/>
      <c r="W52" s="22"/>
    </row>
    <row r="53" ht="31.4" customHeight="1" spans="1:23">
      <c r="A53" s="118" t="s">
        <v>48</v>
      </c>
      <c r="B53" s="111" t="s">
        <v>242</v>
      </c>
      <c r="C53" s="23" t="s">
        <v>197</v>
      </c>
      <c r="D53" s="23" t="s">
        <v>69</v>
      </c>
      <c r="E53" s="23" t="s">
        <v>70</v>
      </c>
      <c r="F53" s="23" t="s">
        <v>198</v>
      </c>
      <c r="G53" s="23" t="s">
        <v>199</v>
      </c>
      <c r="H53" s="22">
        <v>105840</v>
      </c>
      <c r="I53" s="22">
        <v>105840</v>
      </c>
      <c r="J53" s="22">
        <v>26460</v>
      </c>
      <c r="K53" s="22"/>
      <c r="L53" s="22">
        <v>79380</v>
      </c>
      <c r="M53" s="22"/>
      <c r="N53" s="22"/>
      <c r="O53" s="22"/>
      <c r="P53" s="22"/>
      <c r="Q53" s="22"/>
      <c r="R53" s="22"/>
      <c r="S53" s="22"/>
      <c r="T53" s="22"/>
      <c r="U53" s="22"/>
      <c r="V53" s="22"/>
      <c r="W53" s="22"/>
    </row>
    <row r="54" ht="31.4" customHeight="1" spans="1:23">
      <c r="A54" s="118" t="s">
        <v>48</v>
      </c>
      <c r="B54" s="111" t="s">
        <v>243</v>
      </c>
      <c r="C54" s="23" t="s">
        <v>201</v>
      </c>
      <c r="D54" s="23" t="s">
        <v>69</v>
      </c>
      <c r="E54" s="23" t="s">
        <v>70</v>
      </c>
      <c r="F54" s="23" t="s">
        <v>202</v>
      </c>
      <c r="G54" s="23" t="s">
        <v>201</v>
      </c>
      <c r="H54" s="22">
        <v>27532.1</v>
      </c>
      <c r="I54" s="22">
        <v>27532.1</v>
      </c>
      <c r="J54" s="22">
        <v>6883.03</v>
      </c>
      <c r="K54" s="22"/>
      <c r="L54" s="22">
        <v>20649.07</v>
      </c>
      <c r="M54" s="22"/>
      <c r="N54" s="22"/>
      <c r="O54" s="22"/>
      <c r="P54" s="22"/>
      <c r="Q54" s="22"/>
      <c r="R54" s="22"/>
      <c r="S54" s="22"/>
      <c r="T54" s="22"/>
      <c r="U54" s="22"/>
      <c r="V54" s="22"/>
      <c r="W54" s="22"/>
    </row>
    <row r="55" ht="31.4" customHeight="1" spans="1:23">
      <c r="A55" s="118" t="s">
        <v>48</v>
      </c>
      <c r="B55" s="111" t="s">
        <v>244</v>
      </c>
      <c r="C55" s="23" t="s">
        <v>204</v>
      </c>
      <c r="D55" s="23" t="s">
        <v>69</v>
      </c>
      <c r="E55" s="23" t="s">
        <v>70</v>
      </c>
      <c r="F55" s="23" t="s">
        <v>205</v>
      </c>
      <c r="G55" s="23" t="s">
        <v>206</v>
      </c>
      <c r="H55" s="22">
        <v>97616.22</v>
      </c>
      <c r="I55" s="22">
        <v>97616.22</v>
      </c>
      <c r="J55" s="22">
        <v>24404.06</v>
      </c>
      <c r="K55" s="22"/>
      <c r="L55" s="22">
        <v>73212.16</v>
      </c>
      <c r="M55" s="22"/>
      <c r="N55" s="22"/>
      <c r="O55" s="22"/>
      <c r="P55" s="22"/>
      <c r="Q55" s="22"/>
      <c r="R55" s="22"/>
      <c r="S55" s="22"/>
      <c r="T55" s="22"/>
      <c r="U55" s="22"/>
      <c r="V55" s="22"/>
      <c r="W55" s="22"/>
    </row>
    <row r="56" ht="31.4" customHeight="1" spans="1:23">
      <c r="A56" s="118" t="s">
        <v>48</v>
      </c>
      <c r="B56" s="111" t="s">
        <v>244</v>
      </c>
      <c r="C56" s="23" t="s">
        <v>204</v>
      </c>
      <c r="D56" s="23" t="s">
        <v>69</v>
      </c>
      <c r="E56" s="23" t="s">
        <v>70</v>
      </c>
      <c r="F56" s="23" t="s">
        <v>225</v>
      </c>
      <c r="G56" s="23" t="s">
        <v>226</v>
      </c>
      <c r="H56" s="22">
        <v>2167.5</v>
      </c>
      <c r="I56" s="22">
        <v>2167.5</v>
      </c>
      <c r="J56" s="22">
        <v>541.88</v>
      </c>
      <c r="K56" s="22"/>
      <c r="L56" s="22">
        <v>1625.62</v>
      </c>
      <c r="M56" s="22"/>
      <c r="N56" s="22"/>
      <c r="O56" s="22"/>
      <c r="P56" s="22"/>
      <c r="Q56" s="22"/>
      <c r="R56" s="22"/>
      <c r="S56" s="22"/>
      <c r="T56" s="22"/>
      <c r="U56" s="22"/>
      <c r="V56" s="22"/>
      <c r="W56" s="22"/>
    </row>
    <row r="57" ht="31.4" customHeight="1" spans="1:23">
      <c r="A57" s="118" t="s">
        <v>48</v>
      </c>
      <c r="B57" s="111" t="s">
        <v>244</v>
      </c>
      <c r="C57" s="23" t="s">
        <v>204</v>
      </c>
      <c r="D57" s="23" t="s">
        <v>69</v>
      </c>
      <c r="E57" s="23" t="s">
        <v>70</v>
      </c>
      <c r="F57" s="23" t="s">
        <v>231</v>
      </c>
      <c r="G57" s="23" t="s">
        <v>232</v>
      </c>
      <c r="H57" s="22">
        <v>27532.1</v>
      </c>
      <c r="I57" s="22">
        <v>27532.1</v>
      </c>
      <c r="J57" s="22">
        <v>6883.03</v>
      </c>
      <c r="K57" s="22"/>
      <c r="L57" s="22">
        <v>20649.07</v>
      </c>
      <c r="M57" s="22"/>
      <c r="N57" s="22"/>
      <c r="O57" s="22"/>
      <c r="P57" s="22"/>
      <c r="Q57" s="22"/>
      <c r="R57" s="22"/>
      <c r="S57" s="22"/>
      <c r="T57" s="22"/>
      <c r="U57" s="22"/>
      <c r="V57" s="22"/>
      <c r="W57" s="22"/>
    </row>
    <row r="58" ht="31.4" customHeight="1" spans="1:23">
      <c r="A58" s="118" t="s">
        <v>48</v>
      </c>
      <c r="B58" s="111" t="s">
        <v>244</v>
      </c>
      <c r="C58" s="23" t="s">
        <v>204</v>
      </c>
      <c r="D58" s="23" t="s">
        <v>69</v>
      </c>
      <c r="E58" s="23" t="s">
        <v>70</v>
      </c>
      <c r="F58" s="23" t="s">
        <v>198</v>
      </c>
      <c r="G58" s="23" t="s">
        <v>199</v>
      </c>
      <c r="H58" s="22">
        <v>10080</v>
      </c>
      <c r="I58" s="22">
        <v>10080</v>
      </c>
      <c r="J58" s="22">
        <v>2520</v>
      </c>
      <c r="K58" s="22"/>
      <c r="L58" s="22">
        <v>7560</v>
      </c>
      <c r="M58" s="22"/>
      <c r="N58" s="22"/>
      <c r="O58" s="22"/>
      <c r="P58" s="22"/>
      <c r="Q58" s="22"/>
      <c r="R58" s="22"/>
      <c r="S58" s="22"/>
      <c r="T58" s="22"/>
      <c r="U58" s="22"/>
      <c r="V58" s="22"/>
      <c r="W58" s="22"/>
    </row>
    <row r="59" ht="31.4" customHeight="1" spans="1:23">
      <c r="A59" s="118" t="s">
        <v>48</v>
      </c>
      <c r="B59" s="111" t="s">
        <v>244</v>
      </c>
      <c r="C59" s="23" t="s">
        <v>204</v>
      </c>
      <c r="D59" s="23" t="s">
        <v>69</v>
      </c>
      <c r="E59" s="23" t="s">
        <v>70</v>
      </c>
      <c r="F59" s="23" t="s">
        <v>233</v>
      </c>
      <c r="G59" s="23" t="s">
        <v>234</v>
      </c>
      <c r="H59" s="22">
        <v>1000</v>
      </c>
      <c r="I59" s="22">
        <v>1000</v>
      </c>
      <c r="J59" s="22">
        <v>250</v>
      </c>
      <c r="K59" s="22"/>
      <c r="L59" s="22">
        <v>750</v>
      </c>
      <c r="M59" s="22"/>
      <c r="N59" s="22"/>
      <c r="O59" s="22"/>
      <c r="P59" s="22"/>
      <c r="Q59" s="22"/>
      <c r="R59" s="22"/>
      <c r="S59" s="22"/>
      <c r="T59" s="22"/>
      <c r="U59" s="22"/>
      <c r="V59" s="22"/>
      <c r="W59" s="22"/>
    </row>
    <row r="60" ht="31.4" customHeight="1" spans="1:23">
      <c r="A60" s="118" t="s">
        <v>48</v>
      </c>
      <c r="B60" s="111" t="s">
        <v>245</v>
      </c>
      <c r="C60" s="23" t="s">
        <v>238</v>
      </c>
      <c r="D60" s="23" t="s">
        <v>69</v>
      </c>
      <c r="E60" s="23" t="s">
        <v>70</v>
      </c>
      <c r="F60" s="23" t="s">
        <v>174</v>
      </c>
      <c r="G60" s="23" t="s">
        <v>175</v>
      </c>
      <c r="H60" s="22">
        <v>284886</v>
      </c>
      <c r="I60" s="22">
        <v>284886</v>
      </c>
      <c r="J60" s="22">
        <v>71221.5</v>
      </c>
      <c r="K60" s="22"/>
      <c r="L60" s="22">
        <v>213664.5</v>
      </c>
      <c r="M60" s="22"/>
      <c r="N60" s="22"/>
      <c r="O60" s="22"/>
      <c r="P60" s="22"/>
      <c r="Q60" s="22"/>
      <c r="R60" s="22"/>
      <c r="S60" s="22"/>
      <c r="T60" s="22"/>
      <c r="U60" s="22"/>
      <c r="V60" s="22"/>
      <c r="W60" s="22"/>
    </row>
    <row r="61" ht="31.4" customHeight="1" spans="1:23">
      <c r="A61" s="118" t="s">
        <v>48</v>
      </c>
      <c r="B61" s="111" t="s">
        <v>246</v>
      </c>
      <c r="C61" s="23" t="s">
        <v>247</v>
      </c>
      <c r="D61" s="23" t="s">
        <v>71</v>
      </c>
      <c r="E61" s="23" t="s">
        <v>72</v>
      </c>
      <c r="F61" s="23" t="s">
        <v>170</v>
      </c>
      <c r="G61" s="23" t="s">
        <v>171</v>
      </c>
      <c r="H61" s="22">
        <v>246192</v>
      </c>
      <c r="I61" s="22">
        <v>246192</v>
      </c>
      <c r="J61" s="22">
        <v>61548</v>
      </c>
      <c r="K61" s="22"/>
      <c r="L61" s="22">
        <v>184644</v>
      </c>
      <c r="M61" s="22"/>
      <c r="N61" s="22"/>
      <c r="O61" s="22"/>
      <c r="P61" s="22"/>
      <c r="Q61" s="22"/>
      <c r="R61" s="22"/>
      <c r="S61" s="22"/>
      <c r="T61" s="22"/>
      <c r="U61" s="22"/>
      <c r="V61" s="22"/>
      <c r="W61" s="22"/>
    </row>
    <row r="62" ht="31.4" customHeight="1" spans="1:23">
      <c r="A62" s="118" t="s">
        <v>48</v>
      </c>
      <c r="B62" s="111" t="s">
        <v>246</v>
      </c>
      <c r="C62" s="23" t="s">
        <v>247</v>
      </c>
      <c r="D62" s="23" t="s">
        <v>71</v>
      </c>
      <c r="E62" s="23" t="s">
        <v>72</v>
      </c>
      <c r="F62" s="23" t="s">
        <v>174</v>
      </c>
      <c r="G62" s="23" t="s">
        <v>175</v>
      </c>
      <c r="H62" s="22">
        <v>20516</v>
      </c>
      <c r="I62" s="22">
        <v>20516</v>
      </c>
      <c r="J62" s="22">
        <v>5129</v>
      </c>
      <c r="K62" s="22"/>
      <c r="L62" s="22">
        <v>15387</v>
      </c>
      <c r="M62" s="22"/>
      <c r="N62" s="22"/>
      <c r="O62" s="22"/>
      <c r="P62" s="22"/>
      <c r="Q62" s="22"/>
      <c r="R62" s="22"/>
      <c r="S62" s="22"/>
      <c r="T62" s="22"/>
      <c r="U62" s="22"/>
      <c r="V62" s="22"/>
      <c r="W62" s="22"/>
    </row>
    <row r="63" ht="31.4" customHeight="1" spans="1:23">
      <c r="A63" s="118" t="s">
        <v>48</v>
      </c>
      <c r="B63" s="111" t="s">
        <v>246</v>
      </c>
      <c r="C63" s="23" t="s">
        <v>247</v>
      </c>
      <c r="D63" s="23" t="s">
        <v>71</v>
      </c>
      <c r="E63" s="23" t="s">
        <v>72</v>
      </c>
      <c r="F63" s="23" t="s">
        <v>248</v>
      </c>
      <c r="G63" s="23" t="s">
        <v>249</v>
      </c>
      <c r="H63" s="22">
        <v>456120</v>
      </c>
      <c r="I63" s="22">
        <v>456120</v>
      </c>
      <c r="J63" s="22">
        <v>114030</v>
      </c>
      <c r="K63" s="22"/>
      <c r="L63" s="22">
        <v>342090</v>
      </c>
      <c r="M63" s="22"/>
      <c r="N63" s="22"/>
      <c r="O63" s="22"/>
      <c r="P63" s="22"/>
      <c r="Q63" s="22"/>
      <c r="R63" s="22"/>
      <c r="S63" s="22"/>
      <c r="T63" s="22"/>
      <c r="U63" s="22"/>
      <c r="V63" s="22"/>
      <c r="W63" s="22"/>
    </row>
    <row r="64" ht="31.4" customHeight="1" spans="1:23">
      <c r="A64" s="118" t="s">
        <v>48</v>
      </c>
      <c r="B64" s="111" t="s">
        <v>250</v>
      </c>
      <c r="C64" s="23" t="s">
        <v>177</v>
      </c>
      <c r="D64" s="23" t="s">
        <v>91</v>
      </c>
      <c r="E64" s="23" t="s">
        <v>92</v>
      </c>
      <c r="F64" s="23" t="s">
        <v>178</v>
      </c>
      <c r="G64" s="23" t="s">
        <v>179</v>
      </c>
      <c r="H64" s="22">
        <v>98372.48</v>
      </c>
      <c r="I64" s="22">
        <v>98372.48</v>
      </c>
      <c r="J64" s="22">
        <v>24593.12</v>
      </c>
      <c r="K64" s="22"/>
      <c r="L64" s="22">
        <v>73779.36</v>
      </c>
      <c r="M64" s="22"/>
      <c r="N64" s="22"/>
      <c r="O64" s="22"/>
      <c r="P64" s="22"/>
      <c r="Q64" s="22"/>
      <c r="R64" s="22"/>
      <c r="S64" s="22"/>
      <c r="T64" s="22"/>
      <c r="U64" s="22"/>
      <c r="V64" s="22"/>
      <c r="W64" s="22"/>
    </row>
    <row r="65" ht="31.4" customHeight="1" spans="1:23">
      <c r="A65" s="118" t="s">
        <v>48</v>
      </c>
      <c r="B65" s="111" t="s">
        <v>250</v>
      </c>
      <c r="C65" s="23" t="s">
        <v>177</v>
      </c>
      <c r="D65" s="23" t="s">
        <v>95</v>
      </c>
      <c r="E65" s="23" t="s">
        <v>94</v>
      </c>
      <c r="F65" s="23" t="s">
        <v>180</v>
      </c>
      <c r="G65" s="23" t="s">
        <v>181</v>
      </c>
      <c r="H65" s="22">
        <v>4742.49</v>
      </c>
      <c r="I65" s="22">
        <v>4742.49</v>
      </c>
      <c r="J65" s="22">
        <v>1185.62</v>
      </c>
      <c r="K65" s="22"/>
      <c r="L65" s="22">
        <v>3556.87</v>
      </c>
      <c r="M65" s="22"/>
      <c r="N65" s="22"/>
      <c r="O65" s="22"/>
      <c r="P65" s="22"/>
      <c r="Q65" s="22"/>
      <c r="R65" s="22"/>
      <c r="S65" s="22"/>
      <c r="T65" s="22"/>
      <c r="U65" s="22"/>
      <c r="V65" s="22"/>
      <c r="W65" s="22"/>
    </row>
    <row r="66" ht="31.4" customHeight="1" spans="1:23">
      <c r="A66" s="118" t="s">
        <v>48</v>
      </c>
      <c r="B66" s="111" t="s">
        <v>250</v>
      </c>
      <c r="C66" s="23" t="s">
        <v>177</v>
      </c>
      <c r="D66" s="23" t="s">
        <v>102</v>
      </c>
      <c r="E66" s="23" t="s">
        <v>103</v>
      </c>
      <c r="F66" s="23" t="s">
        <v>182</v>
      </c>
      <c r="G66" s="23" t="s">
        <v>183</v>
      </c>
      <c r="H66" s="22">
        <v>66401.42</v>
      </c>
      <c r="I66" s="22">
        <v>66401.42</v>
      </c>
      <c r="J66" s="22">
        <v>16600.36</v>
      </c>
      <c r="K66" s="22"/>
      <c r="L66" s="22">
        <v>49801.06</v>
      </c>
      <c r="M66" s="22"/>
      <c r="N66" s="22"/>
      <c r="O66" s="22"/>
      <c r="P66" s="22"/>
      <c r="Q66" s="22"/>
      <c r="R66" s="22"/>
      <c r="S66" s="22"/>
      <c r="T66" s="22"/>
      <c r="U66" s="22"/>
      <c r="V66" s="22"/>
      <c r="W66" s="22"/>
    </row>
    <row r="67" ht="31.4" customHeight="1" spans="1:23">
      <c r="A67" s="118" t="s">
        <v>48</v>
      </c>
      <c r="B67" s="111" t="s">
        <v>250</v>
      </c>
      <c r="C67" s="23" t="s">
        <v>177</v>
      </c>
      <c r="D67" s="23" t="s">
        <v>104</v>
      </c>
      <c r="E67" s="23" t="s">
        <v>105</v>
      </c>
      <c r="F67" s="23" t="s">
        <v>186</v>
      </c>
      <c r="G67" s="23" t="s">
        <v>187</v>
      </c>
      <c r="H67" s="22">
        <v>30741.4</v>
      </c>
      <c r="I67" s="22">
        <v>30741.4</v>
      </c>
      <c r="J67" s="22">
        <v>7685.35</v>
      </c>
      <c r="K67" s="22"/>
      <c r="L67" s="22">
        <v>23056.05</v>
      </c>
      <c r="M67" s="22"/>
      <c r="N67" s="22"/>
      <c r="O67" s="22"/>
      <c r="P67" s="22"/>
      <c r="Q67" s="22"/>
      <c r="R67" s="22"/>
      <c r="S67" s="22"/>
      <c r="T67" s="22"/>
      <c r="U67" s="22"/>
      <c r="V67" s="22"/>
      <c r="W67" s="22"/>
    </row>
    <row r="68" ht="31.4" customHeight="1" spans="1:23">
      <c r="A68" s="118" t="s">
        <v>48</v>
      </c>
      <c r="B68" s="111" t="s">
        <v>250</v>
      </c>
      <c r="C68" s="23" t="s">
        <v>177</v>
      </c>
      <c r="D68" s="23" t="s">
        <v>106</v>
      </c>
      <c r="E68" s="23" t="s">
        <v>107</v>
      </c>
      <c r="F68" s="23" t="s">
        <v>180</v>
      </c>
      <c r="G68" s="23" t="s">
        <v>181</v>
      </c>
      <c r="H68" s="22">
        <v>2730</v>
      </c>
      <c r="I68" s="22">
        <v>2730</v>
      </c>
      <c r="J68" s="22">
        <v>2730</v>
      </c>
      <c r="K68" s="22"/>
      <c r="L68" s="22"/>
      <c r="M68" s="22"/>
      <c r="N68" s="22"/>
      <c r="O68" s="22"/>
      <c r="P68" s="22"/>
      <c r="Q68" s="22"/>
      <c r="R68" s="22"/>
      <c r="S68" s="22"/>
      <c r="T68" s="22"/>
      <c r="U68" s="22"/>
      <c r="V68" s="22"/>
      <c r="W68" s="22"/>
    </row>
    <row r="69" ht="31.4" customHeight="1" spans="1:23">
      <c r="A69" s="118" t="s">
        <v>48</v>
      </c>
      <c r="B69" s="111" t="s">
        <v>251</v>
      </c>
      <c r="C69" s="23" t="s">
        <v>118</v>
      </c>
      <c r="D69" s="23" t="s">
        <v>117</v>
      </c>
      <c r="E69" s="23" t="s">
        <v>118</v>
      </c>
      <c r="F69" s="23" t="s">
        <v>189</v>
      </c>
      <c r="G69" s="23" t="s">
        <v>118</v>
      </c>
      <c r="H69" s="22">
        <v>63895.4</v>
      </c>
      <c r="I69" s="22">
        <v>63895.4</v>
      </c>
      <c r="J69" s="22">
        <v>15973.85</v>
      </c>
      <c r="K69" s="22"/>
      <c r="L69" s="22">
        <v>47921.55</v>
      </c>
      <c r="M69" s="22"/>
      <c r="N69" s="22"/>
      <c r="O69" s="22"/>
      <c r="P69" s="22"/>
      <c r="Q69" s="22"/>
      <c r="R69" s="22"/>
      <c r="S69" s="22"/>
      <c r="T69" s="22"/>
      <c r="U69" s="22"/>
      <c r="V69" s="22"/>
      <c r="W69" s="22"/>
    </row>
    <row r="70" ht="31.4" customHeight="1" spans="1:23">
      <c r="A70" s="118" t="s">
        <v>48</v>
      </c>
      <c r="B70" s="111" t="s">
        <v>252</v>
      </c>
      <c r="C70" s="23" t="s">
        <v>201</v>
      </c>
      <c r="D70" s="23" t="s">
        <v>71</v>
      </c>
      <c r="E70" s="23" t="s">
        <v>72</v>
      </c>
      <c r="F70" s="23" t="s">
        <v>202</v>
      </c>
      <c r="G70" s="23" t="s">
        <v>201</v>
      </c>
      <c r="H70" s="22">
        <v>14456.56</v>
      </c>
      <c r="I70" s="22">
        <v>14456.56</v>
      </c>
      <c r="J70" s="22">
        <v>3614.14</v>
      </c>
      <c r="K70" s="22"/>
      <c r="L70" s="22">
        <v>10842.42</v>
      </c>
      <c r="M70" s="22"/>
      <c r="N70" s="22"/>
      <c r="O70" s="22"/>
      <c r="P70" s="22"/>
      <c r="Q70" s="22"/>
      <c r="R70" s="22"/>
      <c r="S70" s="22"/>
      <c r="T70" s="22"/>
      <c r="U70" s="22"/>
      <c r="V70" s="22"/>
      <c r="W70" s="22"/>
    </row>
    <row r="71" ht="31.4" customHeight="1" spans="1:23">
      <c r="A71" s="118" t="s">
        <v>48</v>
      </c>
      <c r="B71" s="111" t="s">
        <v>253</v>
      </c>
      <c r="C71" s="23" t="s">
        <v>204</v>
      </c>
      <c r="D71" s="23" t="s">
        <v>71</v>
      </c>
      <c r="E71" s="23" t="s">
        <v>72</v>
      </c>
      <c r="F71" s="23" t="s">
        <v>209</v>
      </c>
      <c r="G71" s="23" t="s">
        <v>210</v>
      </c>
      <c r="H71" s="22">
        <v>36593.58</v>
      </c>
      <c r="I71" s="22">
        <v>36593.58</v>
      </c>
      <c r="J71" s="22">
        <v>9148.4</v>
      </c>
      <c r="K71" s="22"/>
      <c r="L71" s="22">
        <v>27445.18</v>
      </c>
      <c r="M71" s="22"/>
      <c r="N71" s="22"/>
      <c r="O71" s="22"/>
      <c r="P71" s="22"/>
      <c r="Q71" s="22"/>
      <c r="R71" s="22"/>
      <c r="S71" s="22"/>
      <c r="T71" s="22"/>
      <c r="U71" s="22"/>
      <c r="V71" s="22"/>
      <c r="W71" s="22"/>
    </row>
    <row r="72" ht="31.4" customHeight="1" spans="1:23">
      <c r="A72" s="118" t="s">
        <v>48</v>
      </c>
      <c r="B72" s="111" t="s">
        <v>253</v>
      </c>
      <c r="C72" s="23" t="s">
        <v>204</v>
      </c>
      <c r="D72" s="23" t="s">
        <v>71</v>
      </c>
      <c r="E72" s="23" t="s">
        <v>72</v>
      </c>
      <c r="F72" s="23" t="s">
        <v>225</v>
      </c>
      <c r="G72" s="23" t="s">
        <v>226</v>
      </c>
      <c r="H72" s="22">
        <v>1208.75</v>
      </c>
      <c r="I72" s="22">
        <v>1208.75</v>
      </c>
      <c r="J72" s="22">
        <v>302.19</v>
      </c>
      <c r="K72" s="22"/>
      <c r="L72" s="22">
        <v>906.56</v>
      </c>
      <c r="M72" s="22"/>
      <c r="N72" s="22"/>
      <c r="O72" s="22"/>
      <c r="P72" s="22"/>
      <c r="Q72" s="22"/>
      <c r="R72" s="22"/>
      <c r="S72" s="22"/>
      <c r="T72" s="22"/>
      <c r="U72" s="22"/>
      <c r="V72" s="22"/>
      <c r="W72" s="22"/>
    </row>
    <row r="73" ht="31.4" customHeight="1" spans="1:23">
      <c r="A73" s="118" t="s">
        <v>48</v>
      </c>
      <c r="B73" s="111" t="s">
        <v>253</v>
      </c>
      <c r="C73" s="23" t="s">
        <v>204</v>
      </c>
      <c r="D73" s="23" t="s">
        <v>71</v>
      </c>
      <c r="E73" s="23" t="s">
        <v>72</v>
      </c>
      <c r="F73" s="23" t="s">
        <v>231</v>
      </c>
      <c r="G73" s="23" t="s">
        <v>232</v>
      </c>
      <c r="H73" s="22">
        <v>14456.56</v>
      </c>
      <c r="I73" s="22">
        <v>14456.56</v>
      </c>
      <c r="J73" s="22">
        <v>3614.14</v>
      </c>
      <c r="K73" s="22"/>
      <c r="L73" s="22">
        <v>10842.42</v>
      </c>
      <c r="M73" s="22"/>
      <c r="N73" s="22"/>
      <c r="O73" s="22"/>
      <c r="P73" s="22"/>
      <c r="Q73" s="22"/>
      <c r="R73" s="22"/>
      <c r="S73" s="22"/>
      <c r="T73" s="22"/>
      <c r="U73" s="22"/>
      <c r="V73" s="22"/>
      <c r="W73" s="22"/>
    </row>
    <row r="74" ht="31.4" customHeight="1" spans="1:23">
      <c r="A74" s="118" t="s">
        <v>48</v>
      </c>
      <c r="B74" s="111" t="s">
        <v>253</v>
      </c>
      <c r="C74" s="23" t="s">
        <v>204</v>
      </c>
      <c r="D74" s="23" t="s">
        <v>71</v>
      </c>
      <c r="E74" s="23" t="s">
        <v>72</v>
      </c>
      <c r="F74" s="23" t="s">
        <v>233</v>
      </c>
      <c r="G74" s="23" t="s">
        <v>234</v>
      </c>
      <c r="H74" s="22">
        <v>600</v>
      </c>
      <c r="I74" s="22">
        <v>600</v>
      </c>
      <c r="J74" s="22">
        <v>150</v>
      </c>
      <c r="K74" s="22"/>
      <c r="L74" s="22">
        <v>450</v>
      </c>
      <c r="M74" s="22"/>
      <c r="N74" s="22"/>
      <c r="O74" s="22"/>
      <c r="P74" s="22"/>
      <c r="Q74" s="22"/>
      <c r="R74" s="22"/>
      <c r="S74" s="22"/>
      <c r="T74" s="22"/>
      <c r="U74" s="22"/>
      <c r="V74" s="22"/>
      <c r="W74" s="22"/>
    </row>
    <row r="75" ht="31.4" customHeight="1" spans="1:23">
      <c r="A75" s="118" t="s">
        <v>48</v>
      </c>
      <c r="B75" s="111" t="s">
        <v>253</v>
      </c>
      <c r="C75" s="23" t="s">
        <v>204</v>
      </c>
      <c r="D75" s="23" t="s">
        <v>89</v>
      </c>
      <c r="E75" s="23" t="s">
        <v>90</v>
      </c>
      <c r="F75" s="23" t="s">
        <v>233</v>
      </c>
      <c r="G75" s="23" t="s">
        <v>234</v>
      </c>
      <c r="H75" s="22">
        <v>540</v>
      </c>
      <c r="I75" s="22">
        <v>540</v>
      </c>
      <c r="J75" s="22">
        <v>135</v>
      </c>
      <c r="K75" s="22"/>
      <c r="L75" s="22">
        <v>405</v>
      </c>
      <c r="M75" s="22"/>
      <c r="N75" s="22"/>
      <c r="O75" s="22"/>
      <c r="P75" s="22"/>
      <c r="Q75" s="22"/>
      <c r="R75" s="22"/>
      <c r="S75" s="22"/>
      <c r="T75" s="22"/>
      <c r="U75" s="22"/>
      <c r="V75" s="22"/>
      <c r="W75" s="22"/>
    </row>
    <row r="76" ht="31.4" customHeight="1" spans="1:23">
      <c r="A76" s="117" t="s">
        <v>51</v>
      </c>
      <c r="B76" s="23"/>
      <c r="C76" s="23"/>
      <c r="D76" s="23"/>
      <c r="E76" s="23"/>
      <c r="F76" s="23"/>
      <c r="G76" s="23"/>
      <c r="H76" s="22">
        <v>11660970.24</v>
      </c>
      <c r="I76" s="22">
        <v>11660970.24</v>
      </c>
      <c r="J76" s="22">
        <v>2937720.08</v>
      </c>
      <c r="K76" s="22"/>
      <c r="L76" s="22">
        <v>8723250.16</v>
      </c>
      <c r="M76" s="22"/>
      <c r="N76" s="22"/>
      <c r="O76" s="22"/>
      <c r="P76" s="22"/>
      <c r="Q76" s="22"/>
      <c r="R76" s="22"/>
      <c r="S76" s="22"/>
      <c r="T76" s="22"/>
      <c r="U76" s="22"/>
      <c r="V76" s="22"/>
      <c r="W76" s="22"/>
    </row>
    <row r="77" ht="31.4" customHeight="1" spans="1:23">
      <c r="A77" s="118" t="s">
        <v>51</v>
      </c>
      <c r="B77" s="111" t="s">
        <v>254</v>
      </c>
      <c r="C77" s="23" t="s">
        <v>247</v>
      </c>
      <c r="D77" s="23" t="s">
        <v>75</v>
      </c>
      <c r="E77" s="23" t="s">
        <v>76</v>
      </c>
      <c r="F77" s="23" t="s">
        <v>170</v>
      </c>
      <c r="G77" s="23" t="s">
        <v>171</v>
      </c>
      <c r="H77" s="22">
        <v>2851116</v>
      </c>
      <c r="I77" s="22">
        <v>2851116</v>
      </c>
      <c r="J77" s="22">
        <v>712779</v>
      </c>
      <c r="K77" s="22"/>
      <c r="L77" s="22">
        <v>2138337</v>
      </c>
      <c r="M77" s="22"/>
      <c r="N77" s="22"/>
      <c r="O77" s="22"/>
      <c r="P77" s="22"/>
      <c r="Q77" s="22"/>
      <c r="R77" s="22"/>
      <c r="S77" s="22"/>
      <c r="T77" s="22"/>
      <c r="U77" s="22"/>
      <c r="V77" s="22"/>
      <c r="W77" s="22"/>
    </row>
    <row r="78" ht="31.4" customHeight="1" spans="1:23">
      <c r="A78" s="118" t="s">
        <v>51</v>
      </c>
      <c r="B78" s="111" t="s">
        <v>254</v>
      </c>
      <c r="C78" s="23" t="s">
        <v>247</v>
      </c>
      <c r="D78" s="23" t="s">
        <v>75</v>
      </c>
      <c r="E78" s="23" t="s">
        <v>76</v>
      </c>
      <c r="F78" s="23" t="s">
        <v>172</v>
      </c>
      <c r="G78" s="23" t="s">
        <v>173</v>
      </c>
      <c r="H78" s="22">
        <v>5076</v>
      </c>
      <c r="I78" s="22">
        <v>5076</v>
      </c>
      <c r="J78" s="22">
        <v>1269</v>
      </c>
      <c r="K78" s="22"/>
      <c r="L78" s="22">
        <v>3807</v>
      </c>
      <c r="M78" s="22"/>
      <c r="N78" s="22"/>
      <c r="O78" s="22"/>
      <c r="P78" s="22"/>
      <c r="Q78" s="22"/>
      <c r="R78" s="22"/>
      <c r="S78" s="22"/>
      <c r="T78" s="22"/>
      <c r="U78" s="22"/>
      <c r="V78" s="22"/>
      <c r="W78" s="22"/>
    </row>
    <row r="79" ht="31.4" customHeight="1" spans="1:23">
      <c r="A79" s="118" t="s">
        <v>51</v>
      </c>
      <c r="B79" s="111" t="s">
        <v>254</v>
      </c>
      <c r="C79" s="23" t="s">
        <v>247</v>
      </c>
      <c r="D79" s="23" t="s">
        <v>75</v>
      </c>
      <c r="E79" s="23" t="s">
        <v>76</v>
      </c>
      <c r="F79" s="23" t="s">
        <v>174</v>
      </c>
      <c r="G79" s="23" t="s">
        <v>175</v>
      </c>
      <c r="H79" s="22">
        <v>237593</v>
      </c>
      <c r="I79" s="22">
        <v>237593</v>
      </c>
      <c r="J79" s="22">
        <v>59398.25</v>
      </c>
      <c r="K79" s="22"/>
      <c r="L79" s="22">
        <v>178194.75</v>
      </c>
      <c r="M79" s="22"/>
      <c r="N79" s="22"/>
      <c r="O79" s="22"/>
      <c r="P79" s="22"/>
      <c r="Q79" s="22"/>
      <c r="R79" s="22"/>
      <c r="S79" s="22"/>
      <c r="T79" s="22"/>
      <c r="U79" s="22"/>
      <c r="V79" s="22"/>
      <c r="W79" s="22"/>
    </row>
    <row r="80" ht="31.4" customHeight="1" spans="1:23">
      <c r="A80" s="118" t="s">
        <v>51</v>
      </c>
      <c r="B80" s="111" t="s">
        <v>254</v>
      </c>
      <c r="C80" s="23" t="s">
        <v>247</v>
      </c>
      <c r="D80" s="23" t="s">
        <v>75</v>
      </c>
      <c r="E80" s="23" t="s">
        <v>76</v>
      </c>
      <c r="F80" s="23" t="s">
        <v>248</v>
      </c>
      <c r="G80" s="23" t="s">
        <v>249</v>
      </c>
      <c r="H80" s="22">
        <v>4646280</v>
      </c>
      <c r="I80" s="22">
        <v>4646280</v>
      </c>
      <c r="J80" s="22">
        <v>1161570</v>
      </c>
      <c r="K80" s="22"/>
      <c r="L80" s="22">
        <v>3484710</v>
      </c>
      <c r="M80" s="22"/>
      <c r="N80" s="22"/>
      <c r="O80" s="22"/>
      <c r="P80" s="22"/>
      <c r="Q80" s="22"/>
      <c r="R80" s="22"/>
      <c r="S80" s="22"/>
      <c r="T80" s="22"/>
      <c r="U80" s="22"/>
      <c r="V80" s="22"/>
      <c r="W80" s="22"/>
    </row>
    <row r="81" ht="31.4" customHeight="1" spans="1:23">
      <c r="A81" s="118" t="s">
        <v>51</v>
      </c>
      <c r="B81" s="111" t="s">
        <v>255</v>
      </c>
      <c r="C81" s="23" t="s">
        <v>177</v>
      </c>
      <c r="D81" s="23" t="s">
        <v>91</v>
      </c>
      <c r="E81" s="23" t="s">
        <v>92</v>
      </c>
      <c r="F81" s="23" t="s">
        <v>178</v>
      </c>
      <c r="G81" s="23" t="s">
        <v>179</v>
      </c>
      <c r="H81" s="22">
        <v>1059767.84</v>
      </c>
      <c r="I81" s="22">
        <v>1059767.84</v>
      </c>
      <c r="J81" s="22">
        <v>264941.96</v>
      </c>
      <c r="K81" s="22"/>
      <c r="L81" s="22">
        <v>794825.88</v>
      </c>
      <c r="M81" s="22"/>
      <c r="N81" s="22"/>
      <c r="O81" s="22"/>
      <c r="P81" s="22"/>
      <c r="Q81" s="22"/>
      <c r="R81" s="22"/>
      <c r="S81" s="22"/>
      <c r="T81" s="22"/>
      <c r="U81" s="22"/>
      <c r="V81" s="22"/>
      <c r="W81" s="22"/>
    </row>
    <row r="82" ht="31.4" customHeight="1" spans="1:23">
      <c r="A82" s="118" t="s">
        <v>51</v>
      </c>
      <c r="B82" s="111" t="s">
        <v>255</v>
      </c>
      <c r="C82" s="23" t="s">
        <v>177</v>
      </c>
      <c r="D82" s="23" t="s">
        <v>95</v>
      </c>
      <c r="E82" s="23" t="s">
        <v>94</v>
      </c>
      <c r="F82" s="23" t="s">
        <v>180</v>
      </c>
      <c r="G82" s="23" t="s">
        <v>181</v>
      </c>
      <c r="H82" s="22">
        <v>51252.79</v>
      </c>
      <c r="I82" s="22">
        <v>51252.79</v>
      </c>
      <c r="J82" s="22">
        <v>12813.2</v>
      </c>
      <c r="K82" s="22"/>
      <c r="L82" s="22">
        <v>38439.59</v>
      </c>
      <c r="M82" s="22"/>
      <c r="N82" s="22"/>
      <c r="O82" s="22"/>
      <c r="P82" s="22"/>
      <c r="Q82" s="22"/>
      <c r="R82" s="22"/>
      <c r="S82" s="22"/>
      <c r="T82" s="22"/>
      <c r="U82" s="22"/>
      <c r="V82" s="22"/>
      <c r="W82" s="22"/>
    </row>
    <row r="83" ht="31.4" customHeight="1" spans="1:23">
      <c r="A83" s="118" t="s">
        <v>51</v>
      </c>
      <c r="B83" s="111" t="s">
        <v>255</v>
      </c>
      <c r="C83" s="23" t="s">
        <v>177</v>
      </c>
      <c r="D83" s="23" t="s">
        <v>102</v>
      </c>
      <c r="E83" s="23" t="s">
        <v>103</v>
      </c>
      <c r="F83" s="23" t="s">
        <v>182</v>
      </c>
      <c r="G83" s="23" t="s">
        <v>183</v>
      </c>
      <c r="H83" s="22">
        <v>715343.29</v>
      </c>
      <c r="I83" s="22">
        <v>715343.29</v>
      </c>
      <c r="J83" s="22">
        <v>178835.82</v>
      </c>
      <c r="K83" s="22"/>
      <c r="L83" s="22">
        <v>536507.47</v>
      </c>
      <c r="M83" s="22"/>
      <c r="N83" s="22"/>
      <c r="O83" s="22"/>
      <c r="P83" s="22"/>
      <c r="Q83" s="22"/>
      <c r="R83" s="22"/>
      <c r="S83" s="22"/>
      <c r="T83" s="22"/>
      <c r="U83" s="22"/>
      <c r="V83" s="22"/>
      <c r="W83" s="22"/>
    </row>
    <row r="84" ht="31.4" customHeight="1" spans="1:23">
      <c r="A84" s="118" t="s">
        <v>51</v>
      </c>
      <c r="B84" s="111" t="s">
        <v>255</v>
      </c>
      <c r="C84" s="23" t="s">
        <v>177</v>
      </c>
      <c r="D84" s="23" t="s">
        <v>104</v>
      </c>
      <c r="E84" s="23" t="s">
        <v>105</v>
      </c>
      <c r="F84" s="23" t="s">
        <v>186</v>
      </c>
      <c r="G84" s="23" t="s">
        <v>187</v>
      </c>
      <c r="H84" s="22">
        <v>489336.78</v>
      </c>
      <c r="I84" s="22">
        <v>489336.78</v>
      </c>
      <c r="J84" s="22">
        <v>122334.2</v>
      </c>
      <c r="K84" s="22"/>
      <c r="L84" s="22">
        <v>367002.58</v>
      </c>
      <c r="M84" s="22"/>
      <c r="N84" s="22"/>
      <c r="O84" s="22"/>
      <c r="P84" s="22"/>
      <c r="Q84" s="22"/>
      <c r="R84" s="22"/>
      <c r="S84" s="22"/>
      <c r="T84" s="22"/>
      <c r="U84" s="22"/>
      <c r="V84" s="22"/>
      <c r="W84" s="22"/>
    </row>
    <row r="85" ht="31.4" customHeight="1" spans="1:23">
      <c r="A85" s="118" t="s">
        <v>51</v>
      </c>
      <c r="B85" s="111" t="s">
        <v>255</v>
      </c>
      <c r="C85" s="23" t="s">
        <v>177</v>
      </c>
      <c r="D85" s="23" t="s">
        <v>106</v>
      </c>
      <c r="E85" s="23" t="s">
        <v>107</v>
      </c>
      <c r="F85" s="23" t="s">
        <v>180</v>
      </c>
      <c r="G85" s="23" t="s">
        <v>181</v>
      </c>
      <c r="H85" s="22">
        <v>51870</v>
      </c>
      <c r="I85" s="22">
        <v>51870</v>
      </c>
      <c r="J85" s="22">
        <v>51870</v>
      </c>
      <c r="K85" s="22"/>
      <c r="L85" s="22"/>
      <c r="M85" s="22"/>
      <c r="N85" s="22"/>
      <c r="O85" s="22"/>
      <c r="P85" s="22"/>
      <c r="Q85" s="22"/>
      <c r="R85" s="22"/>
      <c r="S85" s="22"/>
      <c r="T85" s="22"/>
      <c r="U85" s="22"/>
      <c r="V85" s="22"/>
      <c r="W85" s="22"/>
    </row>
    <row r="86" ht="31.4" customHeight="1" spans="1:23">
      <c r="A86" s="118" t="s">
        <v>51</v>
      </c>
      <c r="B86" s="111" t="s">
        <v>256</v>
      </c>
      <c r="C86" s="23" t="s">
        <v>118</v>
      </c>
      <c r="D86" s="23" t="s">
        <v>117</v>
      </c>
      <c r="E86" s="23" t="s">
        <v>118</v>
      </c>
      <c r="F86" s="23" t="s">
        <v>189</v>
      </c>
      <c r="G86" s="23" t="s">
        <v>118</v>
      </c>
      <c r="H86" s="22">
        <v>687407.86</v>
      </c>
      <c r="I86" s="22">
        <v>687407.86</v>
      </c>
      <c r="J86" s="22">
        <v>171851.97</v>
      </c>
      <c r="K86" s="22"/>
      <c r="L86" s="22">
        <v>515555.89</v>
      </c>
      <c r="M86" s="22"/>
      <c r="N86" s="22"/>
      <c r="O86" s="22"/>
      <c r="P86" s="22"/>
      <c r="Q86" s="22"/>
      <c r="R86" s="22"/>
      <c r="S86" s="22"/>
      <c r="T86" s="22"/>
      <c r="U86" s="22"/>
      <c r="V86" s="22"/>
      <c r="W86" s="22"/>
    </row>
    <row r="87" ht="31.4" customHeight="1" spans="1:23">
      <c r="A87" s="118" t="s">
        <v>51</v>
      </c>
      <c r="B87" s="111" t="s">
        <v>257</v>
      </c>
      <c r="C87" s="23" t="s">
        <v>258</v>
      </c>
      <c r="D87" s="23" t="s">
        <v>75</v>
      </c>
      <c r="E87" s="23" t="s">
        <v>76</v>
      </c>
      <c r="F87" s="23" t="s">
        <v>259</v>
      </c>
      <c r="G87" s="23" t="s">
        <v>260</v>
      </c>
      <c r="H87" s="22">
        <v>11466</v>
      </c>
      <c r="I87" s="22">
        <v>11466</v>
      </c>
      <c r="J87" s="22">
        <v>2866.5</v>
      </c>
      <c r="K87" s="22"/>
      <c r="L87" s="22">
        <v>8599.5</v>
      </c>
      <c r="M87" s="22"/>
      <c r="N87" s="22"/>
      <c r="O87" s="22"/>
      <c r="P87" s="22"/>
      <c r="Q87" s="22"/>
      <c r="R87" s="22"/>
      <c r="S87" s="22"/>
      <c r="T87" s="22"/>
      <c r="U87" s="22"/>
      <c r="V87" s="22"/>
      <c r="W87" s="22"/>
    </row>
    <row r="88" ht="31.4" customHeight="1" spans="1:23">
      <c r="A88" s="118" t="s">
        <v>51</v>
      </c>
      <c r="B88" s="111" t="s">
        <v>261</v>
      </c>
      <c r="C88" s="23" t="s">
        <v>191</v>
      </c>
      <c r="D88" s="23" t="s">
        <v>75</v>
      </c>
      <c r="E88" s="23" t="s">
        <v>76</v>
      </c>
      <c r="F88" s="23" t="s">
        <v>192</v>
      </c>
      <c r="G88" s="23" t="s">
        <v>193</v>
      </c>
      <c r="H88" s="22">
        <v>65700</v>
      </c>
      <c r="I88" s="22">
        <v>65700</v>
      </c>
      <c r="J88" s="22"/>
      <c r="K88" s="22"/>
      <c r="L88" s="22">
        <v>65700</v>
      </c>
      <c r="M88" s="22"/>
      <c r="N88" s="22"/>
      <c r="O88" s="22"/>
      <c r="P88" s="22"/>
      <c r="Q88" s="22"/>
      <c r="R88" s="22"/>
      <c r="S88" s="22"/>
      <c r="T88" s="22"/>
      <c r="U88" s="22"/>
      <c r="V88" s="22"/>
      <c r="W88" s="22"/>
    </row>
    <row r="89" ht="31.4" customHeight="1" spans="1:23">
      <c r="A89" s="118" t="s">
        <v>51</v>
      </c>
      <c r="B89" s="111" t="s">
        <v>262</v>
      </c>
      <c r="C89" s="23" t="s">
        <v>148</v>
      </c>
      <c r="D89" s="23" t="s">
        <v>75</v>
      </c>
      <c r="E89" s="23" t="s">
        <v>76</v>
      </c>
      <c r="F89" s="23" t="s">
        <v>195</v>
      </c>
      <c r="G89" s="23" t="s">
        <v>148</v>
      </c>
      <c r="H89" s="22">
        <v>3600</v>
      </c>
      <c r="I89" s="22">
        <v>3600</v>
      </c>
      <c r="J89" s="22">
        <v>900</v>
      </c>
      <c r="K89" s="22"/>
      <c r="L89" s="22">
        <v>2700</v>
      </c>
      <c r="M89" s="22"/>
      <c r="N89" s="22"/>
      <c r="O89" s="22"/>
      <c r="P89" s="22"/>
      <c r="Q89" s="22"/>
      <c r="R89" s="22"/>
      <c r="S89" s="22"/>
      <c r="T89" s="22"/>
      <c r="U89" s="22"/>
      <c r="V89" s="22"/>
      <c r="W89" s="22"/>
    </row>
    <row r="90" ht="31.4" customHeight="1" spans="1:23">
      <c r="A90" s="118" t="s">
        <v>51</v>
      </c>
      <c r="B90" s="111" t="s">
        <v>263</v>
      </c>
      <c r="C90" s="23" t="s">
        <v>201</v>
      </c>
      <c r="D90" s="23" t="s">
        <v>75</v>
      </c>
      <c r="E90" s="23" t="s">
        <v>76</v>
      </c>
      <c r="F90" s="23" t="s">
        <v>202</v>
      </c>
      <c r="G90" s="23" t="s">
        <v>201</v>
      </c>
      <c r="H90" s="22">
        <v>154801.3</v>
      </c>
      <c r="I90" s="22">
        <v>154801.3</v>
      </c>
      <c r="J90" s="22">
        <v>38700.33</v>
      </c>
      <c r="K90" s="22"/>
      <c r="L90" s="22">
        <v>116100.97</v>
      </c>
      <c r="M90" s="22"/>
      <c r="N90" s="22"/>
      <c r="O90" s="22"/>
      <c r="P90" s="22"/>
      <c r="Q90" s="22"/>
      <c r="R90" s="22"/>
      <c r="S90" s="22"/>
      <c r="T90" s="22"/>
      <c r="U90" s="22"/>
      <c r="V90" s="22"/>
      <c r="W90" s="22"/>
    </row>
    <row r="91" ht="31.4" customHeight="1" spans="1:23">
      <c r="A91" s="118" t="s">
        <v>51</v>
      </c>
      <c r="B91" s="111" t="s">
        <v>264</v>
      </c>
      <c r="C91" s="23" t="s">
        <v>204</v>
      </c>
      <c r="D91" s="23" t="s">
        <v>75</v>
      </c>
      <c r="E91" s="23" t="s">
        <v>76</v>
      </c>
      <c r="F91" s="23" t="s">
        <v>205</v>
      </c>
      <c r="G91" s="23" t="s">
        <v>206</v>
      </c>
      <c r="H91" s="22">
        <v>134470.08</v>
      </c>
      <c r="I91" s="22">
        <v>134470.08</v>
      </c>
      <c r="J91" s="22">
        <v>33617.52</v>
      </c>
      <c r="K91" s="22"/>
      <c r="L91" s="22">
        <v>100852.56</v>
      </c>
      <c r="M91" s="22"/>
      <c r="N91" s="22"/>
      <c r="O91" s="22"/>
      <c r="P91" s="22"/>
      <c r="Q91" s="22"/>
      <c r="R91" s="22"/>
      <c r="S91" s="22"/>
      <c r="T91" s="22"/>
      <c r="U91" s="22"/>
      <c r="V91" s="22"/>
      <c r="W91" s="22"/>
    </row>
    <row r="92" ht="31.4" customHeight="1" spans="1:23">
      <c r="A92" s="118" t="s">
        <v>51</v>
      </c>
      <c r="B92" s="111" t="s">
        <v>264</v>
      </c>
      <c r="C92" s="23" t="s">
        <v>204</v>
      </c>
      <c r="D92" s="23" t="s">
        <v>75</v>
      </c>
      <c r="E92" s="23" t="s">
        <v>76</v>
      </c>
      <c r="F92" s="23" t="s">
        <v>207</v>
      </c>
      <c r="G92" s="23" t="s">
        <v>208</v>
      </c>
      <c r="H92" s="22">
        <v>10000</v>
      </c>
      <c r="I92" s="22">
        <v>10000</v>
      </c>
      <c r="J92" s="22">
        <v>2500</v>
      </c>
      <c r="K92" s="22"/>
      <c r="L92" s="22">
        <v>7500</v>
      </c>
      <c r="M92" s="22"/>
      <c r="N92" s="22"/>
      <c r="O92" s="22"/>
      <c r="P92" s="22"/>
      <c r="Q92" s="22"/>
      <c r="R92" s="22"/>
      <c r="S92" s="22"/>
      <c r="T92" s="22"/>
      <c r="U92" s="22"/>
      <c r="V92" s="22"/>
      <c r="W92" s="22"/>
    </row>
    <row r="93" ht="31.4" customHeight="1" spans="1:23">
      <c r="A93" s="118" t="s">
        <v>51</v>
      </c>
      <c r="B93" s="111" t="s">
        <v>264</v>
      </c>
      <c r="C93" s="23" t="s">
        <v>204</v>
      </c>
      <c r="D93" s="23" t="s">
        <v>75</v>
      </c>
      <c r="E93" s="23" t="s">
        <v>76</v>
      </c>
      <c r="F93" s="23" t="s">
        <v>209</v>
      </c>
      <c r="G93" s="23" t="s">
        <v>210</v>
      </c>
      <c r="H93" s="22">
        <v>20000</v>
      </c>
      <c r="I93" s="22">
        <v>20000</v>
      </c>
      <c r="J93" s="22">
        <v>5000</v>
      </c>
      <c r="K93" s="22"/>
      <c r="L93" s="22">
        <v>15000</v>
      </c>
      <c r="M93" s="22"/>
      <c r="N93" s="22"/>
      <c r="O93" s="22"/>
      <c r="P93" s="22"/>
      <c r="Q93" s="22"/>
      <c r="R93" s="22"/>
      <c r="S93" s="22"/>
      <c r="T93" s="22"/>
      <c r="U93" s="22"/>
      <c r="V93" s="22"/>
      <c r="W93" s="22"/>
    </row>
    <row r="94" ht="31.4" customHeight="1" spans="1:23">
      <c r="A94" s="118" t="s">
        <v>51</v>
      </c>
      <c r="B94" s="111" t="s">
        <v>264</v>
      </c>
      <c r="C94" s="23" t="s">
        <v>204</v>
      </c>
      <c r="D94" s="23" t="s">
        <v>75</v>
      </c>
      <c r="E94" s="23" t="s">
        <v>76</v>
      </c>
      <c r="F94" s="23" t="s">
        <v>211</v>
      </c>
      <c r="G94" s="23" t="s">
        <v>212</v>
      </c>
      <c r="H94" s="22">
        <v>40000</v>
      </c>
      <c r="I94" s="22">
        <v>40000</v>
      </c>
      <c r="J94" s="22">
        <v>10000</v>
      </c>
      <c r="K94" s="22"/>
      <c r="L94" s="22">
        <v>30000</v>
      </c>
      <c r="M94" s="22"/>
      <c r="N94" s="22"/>
      <c r="O94" s="22"/>
      <c r="P94" s="22"/>
      <c r="Q94" s="22"/>
      <c r="R94" s="22"/>
      <c r="S94" s="22"/>
      <c r="T94" s="22"/>
      <c r="U94" s="22"/>
      <c r="V94" s="22"/>
      <c r="W94" s="22"/>
    </row>
    <row r="95" ht="31.4" customHeight="1" spans="1:23">
      <c r="A95" s="118" t="s">
        <v>51</v>
      </c>
      <c r="B95" s="111" t="s">
        <v>264</v>
      </c>
      <c r="C95" s="23" t="s">
        <v>204</v>
      </c>
      <c r="D95" s="23" t="s">
        <v>75</v>
      </c>
      <c r="E95" s="23" t="s">
        <v>76</v>
      </c>
      <c r="F95" s="23" t="s">
        <v>213</v>
      </c>
      <c r="G95" s="23" t="s">
        <v>214</v>
      </c>
      <c r="H95" s="22">
        <v>9000</v>
      </c>
      <c r="I95" s="22">
        <v>9000</v>
      </c>
      <c r="J95" s="22">
        <v>2250</v>
      </c>
      <c r="K95" s="22"/>
      <c r="L95" s="22">
        <v>6750</v>
      </c>
      <c r="M95" s="22"/>
      <c r="N95" s="22"/>
      <c r="O95" s="22"/>
      <c r="P95" s="22"/>
      <c r="Q95" s="22"/>
      <c r="R95" s="22"/>
      <c r="S95" s="22"/>
      <c r="T95" s="22"/>
      <c r="U95" s="22"/>
      <c r="V95" s="22"/>
      <c r="W95" s="22"/>
    </row>
    <row r="96" ht="31.4" customHeight="1" spans="1:23">
      <c r="A96" s="118" t="s">
        <v>51</v>
      </c>
      <c r="B96" s="111" t="s">
        <v>264</v>
      </c>
      <c r="C96" s="23" t="s">
        <v>204</v>
      </c>
      <c r="D96" s="23" t="s">
        <v>75</v>
      </c>
      <c r="E96" s="23" t="s">
        <v>76</v>
      </c>
      <c r="F96" s="23" t="s">
        <v>217</v>
      </c>
      <c r="G96" s="23" t="s">
        <v>218</v>
      </c>
      <c r="H96" s="22">
        <v>135000</v>
      </c>
      <c r="I96" s="22">
        <v>135000</v>
      </c>
      <c r="J96" s="22">
        <v>33750</v>
      </c>
      <c r="K96" s="22"/>
      <c r="L96" s="22">
        <v>101250</v>
      </c>
      <c r="M96" s="22"/>
      <c r="N96" s="22"/>
      <c r="O96" s="22"/>
      <c r="P96" s="22"/>
      <c r="Q96" s="22"/>
      <c r="R96" s="22"/>
      <c r="S96" s="22"/>
      <c r="T96" s="22"/>
      <c r="U96" s="22"/>
      <c r="V96" s="22"/>
      <c r="W96" s="22"/>
    </row>
    <row r="97" ht="31.4" customHeight="1" spans="1:23">
      <c r="A97" s="118" t="s">
        <v>51</v>
      </c>
      <c r="B97" s="111" t="s">
        <v>264</v>
      </c>
      <c r="C97" s="23" t="s">
        <v>204</v>
      </c>
      <c r="D97" s="23" t="s">
        <v>75</v>
      </c>
      <c r="E97" s="23" t="s">
        <v>76</v>
      </c>
      <c r="F97" s="23" t="s">
        <v>225</v>
      </c>
      <c r="G97" s="23" t="s">
        <v>226</v>
      </c>
      <c r="H97" s="22">
        <v>48263</v>
      </c>
      <c r="I97" s="22">
        <v>48263</v>
      </c>
      <c r="J97" s="22">
        <v>12065.75</v>
      </c>
      <c r="K97" s="22"/>
      <c r="L97" s="22">
        <v>36197.25</v>
      </c>
      <c r="M97" s="22"/>
      <c r="N97" s="22"/>
      <c r="O97" s="22"/>
      <c r="P97" s="22"/>
      <c r="Q97" s="22"/>
      <c r="R97" s="22"/>
      <c r="S97" s="22"/>
      <c r="T97" s="22"/>
      <c r="U97" s="22"/>
      <c r="V97" s="22"/>
      <c r="W97" s="22"/>
    </row>
    <row r="98" ht="31.4" customHeight="1" spans="1:23">
      <c r="A98" s="118" t="s">
        <v>51</v>
      </c>
      <c r="B98" s="111" t="s">
        <v>264</v>
      </c>
      <c r="C98" s="23" t="s">
        <v>204</v>
      </c>
      <c r="D98" s="23" t="s">
        <v>75</v>
      </c>
      <c r="E98" s="23" t="s">
        <v>76</v>
      </c>
      <c r="F98" s="23" t="s">
        <v>227</v>
      </c>
      <c r="G98" s="23" t="s">
        <v>228</v>
      </c>
      <c r="H98" s="22">
        <v>7225</v>
      </c>
      <c r="I98" s="22">
        <v>7225</v>
      </c>
      <c r="J98" s="22">
        <v>1806.25</v>
      </c>
      <c r="K98" s="22"/>
      <c r="L98" s="22">
        <v>5418.75</v>
      </c>
      <c r="M98" s="22"/>
      <c r="N98" s="22"/>
      <c r="O98" s="22"/>
      <c r="P98" s="22"/>
      <c r="Q98" s="22"/>
      <c r="R98" s="22"/>
      <c r="S98" s="22"/>
      <c r="T98" s="22"/>
      <c r="U98" s="22"/>
      <c r="V98" s="22"/>
      <c r="W98" s="22"/>
    </row>
    <row r="99" ht="31.4" customHeight="1" spans="1:23">
      <c r="A99" s="118" t="s">
        <v>51</v>
      </c>
      <c r="B99" s="111" t="s">
        <v>264</v>
      </c>
      <c r="C99" s="23" t="s">
        <v>204</v>
      </c>
      <c r="D99" s="23" t="s">
        <v>75</v>
      </c>
      <c r="E99" s="23" t="s">
        <v>76</v>
      </c>
      <c r="F99" s="23" t="s">
        <v>231</v>
      </c>
      <c r="G99" s="23" t="s">
        <v>232</v>
      </c>
      <c r="H99" s="22">
        <v>154801.3</v>
      </c>
      <c r="I99" s="22">
        <v>154801.3</v>
      </c>
      <c r="J99" s="22">
        <v>38700.33</v>
      </c>
      <c r="K99" s="22"/>
      <c r="L99" s="22">
        <v>116100.97</v>
      </c>
      <c r="M99" s="22"/>
      <c r="N99" s="22"/>
      <c r="O99" s="22"/>
      <c r="P99" s="22"/>
      <c r="Q99" s="22"/>
      <c r="R99" s="22"/>
      <c r="S99" s="22"/>
      <c r="T99" s="22"/>
      <c r="U99" s="22"/>
      <c r="V99" s="22"/>
      <c r="W99" s="22"/>
    </row>
    <row r="100" ht="31.4" customHeight="1" spans="1:23">
      <c r="A100" s="118" t="s">
        <v>51</v>
      </c>
      <c r="B100" s="111" t="s">
        <v>264</v>
      </c>
      <c r="C100" s="23" t="s">
        <v>204</v>
      </c>
      <c r="D100" s="23" t="s">
        <v>75</v>
      </c>
      <c r="E100" s="23" t="s">
        <v>76</v>
      </c>
      <c r="F100" s="23" t="s">
        <v>233</v>
      </c>
      <c r="G100" s="23" t="s">
        <v>234</v>
      </c>
      <c r="H100" s="22">
        <v>33260</v>
      </c>
      <c r="I100" s="22">
        <v>33260</v>
      </c>
      <c r="J100" s="22">
        <v>8315</v>
      </c>
      <c r="K100" s="22"/>
      <c r="L100" s="22">
        <v>24945</v>
      </c>
      <c r="M100" s="22"/>
      <c r="N100" s="22"/>
      <c r="O100" s="22"/>
      <c r="P100" s="22"/>
      <c r="Q100" s="22"/>
      <c r="R100" s="22"/>
      <c r="S100" s="22"/>
      <c r="T100" s="22"/>
      <c r="U100" s="22"/>
      <c r="V100" s="22"/>
      <c r="W100" s="22"/>
    </row>
    <row r="101" ht="31.4" customHeight="1" spans="1:23">
      <c r="A101" s="118" t="s">
        <v>51</v>
      </c>
      <c r="B101" s="111" t="s">
        <v>264</v>
      </c>
      <c r="C101" s="23" t="s">
        <v>204</v>
      </c>
      <c r="D101" s="23" t="s">
        <v>89</v>
      </c>
      <c r="E101" s="23" t="s">
        <v>90</v>
      </c>
      <c r="F101" s="23" t="s">
        <v>233</v>
      </c>
      <c r="G101" s="23" t="s">
        <v>234</v>
      </c>
      <c r="H101" s="22">
        <v>38340</v>
      </c>
      <c r="I101" s="22">
        <v>38340</v>
      </c>
      <c r="J101" s="22">
        <v>9585</v>
      </c>
      <c r="K101" s="22"/>
      <c r="L101" s="22">
        <v>28755</v>
      </c>
      <c r="M101" s="22"/>
      <c r="N101" s="22"/>
      <c r="O101" s="22"/>
      <c r="P101" s="22"/>
      <c r="Q101" s="22"/>
      <c r="R101" s="22"/>
      <c r="S101" s="22"/>
      <c r="T101" s="22"/>
      <c r="U101" s="22"/>
      <c r="V101" s="22"/>
      <c r="W101" s="22"/>
    </row>
    <row r="102" ht="18.75" customHeight="1" spans="1:23">
      <c r="A102" s="31" t="s">
        <v>119</v>
      </c>
      <c r="B102" s="32"/>
      <c r="C102" s="32"/>
      <c r="D102" s="32"/>
      <c r="E102" s="32"/>
      <c r="F102" s="32"/>
      <c r="G102" s="33"/>
      <c r="H102" s="22">
        <v>32869357.59</v>
      </c>
      <c r="I102" s="22">
        <v>32869357.59</v>
      </c>
      <c r="J102" s="22">
        <v>8216094.49</v>
      </c>
      <c r="K102" s="22"/>
      <c r="L102" s="22">
        <v>24653263.1</v>
      </c>
      <c r="M102" s="22"/>
      <c r="N102" s="22"/>
      <c r="O102" s="22"/>
      <c r="P102" s="22"/>
      <c r="Q102" s="22"/>
      <c r="R102" s="22"/>
      <c r="S102" s="22"/>
      <c r="T102" s="22"/>
      <c r="U102" s="22"/>
      <c r="V102" s="22"/>
      <c r="W102" s="22"/>
    </row>
  </sheetData>
  <mergeCells count="30">
    <mergeCell ref="A2:W2"/>
    <mergeCell ref="A3:G3"/>
    <mergeCell ref="H4:W4"/>
    <mergeCell ref="I5:M5"/>
    <mergeCell ref="N5:P5"/>
    <mergeCell ref="R5:W5"/>
    <mergeCell ref="A102:G10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11805555555556" footer="0.511805555555556"/>
  <pageSetup paperSize="9" scale="4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31"/>
  <sheetViews>
    <sheetView showZeros="0" workbookViewId="0">
      <selection activeCell="A31" sqref="A31"/>
    </sheetView>
  </sheetViews>
  <sheetFormatPr defaultColWidth="9.14166666666667" defaultRowHeight="14.25" customHeight="1"/>
  <cols>
    <col min="1" max="1" width="14.575" customWidth="1"/>
    <col min="2" max="2" width="21.0333333333333" customWidth="1"/>
    <col min="3" max="3" width="41.375" customWidth="1"/>
    <col min="4" max="4" width="23.85" customWidth="1"/>
    <col min="5" max="5" width="15.6" customWidth="1"/>
    <col min="6" max="6" width="19.7416666666667" customWidth="1"/>
    <col min="7" max="7" width="14.8833333333333" customWidth="1"/>
    <col min="8" max="8" width="19.7416666666667" customWidth="1"/>
    <col min="9" max="11" width="14.175" customWidth="1"/>
    <col min="12" max="12" width="8.5" customWidth="1"/>
    <col min="13" max="13" width="8.875" customWidth="1"/>
    <col min="14" max="14" width="11.25" customWidth="1"/>
    <col min="15" max="15" width="9" customWidth="1"/>
    <col min="16" max="16" width="10" customWidth="1"/>
    <col min="17" max="17" width="8.375" customWidth="1"/>
    <col min="18" max="18" width="12.75" customWidth="1"/>
    <col min="19" max="19" width="8.5" customWidth="1"/>
    <col min="20" max="20" width="9.875" customWidth="1"/>
    <col min="21" max="21" width="8.625" customWidth="1"/>
    <col min="22" max="22" width="9.375" customWidth="1"/>
    <col min="23" max="23" width="12.5" customWidth="1"/>
  </cols>
  <sheetData>
    <row r="1" ht="13.5" customHeight="1" spans="5:23">
      <c r="E1" s="1"/>
      <c r="F1" s="1"/>
      <c r="G1" s="1"/>
      <c r="H1" s="1"/>
      <c r="U1" s="115"/>
      <c r="W1" s="56" t="s">
        <v>265</v>
      </c>
    </row>
    <row r="2" ht="27.75" customHeight="1" spans="1:23">
      <c r="A2" s="28" t="s">
        <v>266</v>
      </c>
      <c r="B2" s="28"/>
      <c r="C2" s="28"/>
      <c r="D2" s="28"/>
      <c r="E2" s="28"/>
      <c r="F2" s="28"/>
      <c r="G2" s="28"/>
      <c r="H2" s="28"/>
      <c r="I2" s="28"/>
      <c r="J2" s="28"/>
      <c r="K2" s="28"/>
      <c r="L2" s="28"/>
      <c r="M2" s="28"/>
      <c r="N2" s="28"/>
      <c r="O2" s="28"/>
      <c r="P2" s="28"/>
      <c r="Q2" s="28"/>
      <c r="R2" s="28"/>
      <c r="S2" s="28"/>
      <c r="T2" s="28"/>
      <c r="U2" s="28"/>
      <c r="V2" s="28"/>
      <c r="W2" s="28"/>
    </row>
    <row r="3" ht="13.5" customHeight="1" spans="1:23">
      <c r="A3" s="4" t="str">
        <f t="shared" ref="A3:B3" si="0">"单位名称："&amp;"中国共产党云南省委员会军民融合发展委员会办公室"</f>
        <v>单位名称：中国共产党云南省委员会军民融合发展委员会办公室</v>
      </c>
      <c r="B3" s="110" t="str">
        <f t="shared" si="0"/>
        <v>单位名称：中国共产党云南省委员会军民融合发展委员会办公室</v>
      </c>
      <c r="C3" s="110"/>
      <c r="D3" s="110"/>
      <c r="E3" s="110"/>
      <c r="F3" s="110"/>
      <c r="G3" s="110"/>
      <c r="H3" s="110"/>
      <c r="I3" s="110"/>
      <c r="J3" s="6"/>
      <c r="K3" s="6"/>
      <c r="L3" s="6"/>
      <c r="M3" s="6"/>
      <c r="N3" s="6"/>
      <c r="O3" s="6"/>
      <c r="P3" s="6"/>
      <c r="Q3" s="6"/>
      <c r="U3" s="115"/>
      <c r="W3" s="106" t="s">
        <v>144</v>
      </c>
    </row>
    <row r="4" ht="21.75" customHeight="1" spans="1:23">
      <c r="A4" s="8" t="s">
        <v>267</v>
      </c>
      <c r="B4" s="8" t="s">
        <v>154</v>
      </c>
      <c r="C4" s="8" t="s">
        <v>155</v>
      </c>
      <c r="D4" s="8" t="s">
        <v>268</v>
      </c>
      <c r="E4" s="9" t="s">
        <v>156</v>
      </c>
      <c r="F4" s="9" t="s">
        <v>157</v>
      </c>
      <c r="G4" s="9" t="s">
        <v>158</v>
      </c>
      <c r="H4" s="9" t="s">
        <v>159</v>
      </c>
      <c r="I4" s="63" t="s">
        <v>33</v>
      </c>
      <c r="J4" s="63" t="s">
        <v>269</v>
      </c>
      <c r="K4" s="63"/>
      <c r="L4" s="63"/>
      <c r="M4" s="63"/>
      <c r="N4" s="112" t="s">
        <v>161</v>
      </c>
      <c r="O4" s="112"/>
      <c r="P4" s="112"/>
      <c r="Q4" s="9" t="s">
        <v>39</v>
      </c>
      <c r="R4" s="10" t="s">
        <v>57</v>
      </c>
      <c r="S4" s="11"/>
      <c r="T4" s="11"/>
      <c r="U4" s="11"/>
      <c r="V4" s="11"/>
      <c r="W4" s="12"/>
    </row>
    <row r="5" ht="21.75" customHeight="1" spans="1:23">
      <c r="A5" s="13"/>
      <c r="B5" s="13"/>
      <c r="C5" s="13"/>
      <c r="D5" s="13"/>
      <c r="E5" s="14"/>
      <c r="F5" s="14"/>
      <c r="G5" s="14"/>
      <c r="H5" s="14"/>
      <c r="I5" s="63"/>
      <c r="J5" s="47" t="s">
        <v>36</v>
      </c>
      <c r="K5" s="47"/>
      <c r="L5" s="47" t="s">
        <v>37</v>
      </c>
      <c r="M5" s="47" t="s">
        <v>38</v>
      </c>
      <c r="N5" s="113" t="s">
        <v>36</v>
      </c>
      <c r="O5" s="113" t="s">
        <v>37</v>
      </c>
      <c r="P5" s="113" t="s">
        <v>38</v>
      </c>
      <c r="Q5" s="14"/>
      <c r="R5" s="9" t="s">
        <v>35</v>
      </c>
      <c r="S5" s="9" t="s">
        <v>46</v>
      </c>
      <c r="T5" s="9" t="s">
        <v>167</v>
      </c>
      <c r="U5" s="9" t="s">
        <v>42</v>
      </c>
      <c r="V5" s="9" t="s">
        <v>43</v>
      </c>
      <c r="W5" s="9" t="s">
        <v>44</v>
      </c>
    </row>
    <row r="6" ht="40.5" customHeight="1" spans="1:23">
      <c r="A6" s="16"/>
      <c r="B6" s="16"/>
      <c r="C6" s="16"/>
      <c r="D6" s="16"/>
      <c r="E6" s="17"/>
      <c r="F6" s="17"/>
      <c r="G6" s="17"/>
      <c r="H6" s="17"/>
      <c r="I6" s="63"/>
      <c r="J6" s="47" t="s">
        <v>35</v>
      </c>
      <c r="K6" s="47" t="s">
        <v>270</v>
      </c>
      <c r="L6" s="47"/>
      <c r="M6" s="47"/>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1"/>
      <c r="C8" s="23" t="s">
        <v>271</v>
      </c>
      <c r="D8" s="23"/>
      <c r="E8" s="23"/>
      <c r="F8" s="23"/>
      <c r="G8" s="23"/>
      <c r="H8" s="23"/>
      <c r="I8" s="114">
        <v>1400000</v>
      </c>
      <c r="J8" s="114">
        <v>1400000</v>
      </c>
      <c r="K8" s="114"/>
      <c r="L8" s="114"/>
      <c r="M8" s="114"/>
      <c r="N8" s="114"/>
      <c r="O8" s="114"/>
      <c r="P8" s="114"/>
      <c r="Q8" s="114"/>
      <c r="R8" s="114"/>
      <c r="S8" s="114"/>
      <c r="T8" s="114"/>
      <c r="U8" s="95"/>
      <c r="V8" s="114"/>
      <c r="W8" s="114"/>
    </row>
    <row r="9" ht="32.9" customHeight="1" spans="1:23">
      <c r="A9" s="23" t="s">
        <v>272</v>
      </c>
      <c r="B9" s="111" t="s">
        <v>273</v>
      </c>
      <c r="C9" s="23" t="s">
        <v>271</v>
      </c>
      <c r="D9" s="23" t="s">
        <v>48</v>
      </c>
      <c r="E9" s="23" t="s">
        <v>69</v>
      </c>
      <c r="F9" s="23" t="s">
        <v>70</v>
      </c>
      <c r="G9" s="23" t="s">
        <v>219</v>
      </c>
      <c r="H9" s="23" t="s">
        <v>220</v>
      </c>
      <c r="I9" s="114">
        <v>1260000</v>
      </c>
      <c r="J9" s="114">
        <v>1260000</v>
      </c>
      <c r="K9" s="114"/>
      <c r="L9" s="114"/>
      <c r="M9" s="114"/>
      <c r="N9" s="114"/>
      <c r="O9" s="114"/>
      <c r="P9" s="114"/>
      <c r="Q9" s="114"/>
      <c r="R9" s="114"/>
      <c r="S9" s="114"/>
      <c r="T9" s="114"/>
      <c r="U9" s="95"/>
      <c r="V9" s="114"/>
      <c r="W9" s="114"/>
    </row>
    <row r="10" ht="32.9" customHeight="1" spans="1:23">
      <c r="A10" s="23" t="s">
        <v>272</v>
      </c>
      <c r="B10" s="111" t="s">
        <v>273</v>
      </c>
      <c r="C10" s="23" t="s">
        <v>271</v>
      </c>
      <c r="D10" s="23" t="s">
        <v>48</v>
      </c>
      <c r="E10" s="23" t="s">
        <v>69</v>
      </c>
      <c r="F10" s="23" t="s">
        <v>70</v>
      </c>
      <c r="G10" s="23" t="s">
        <v>233</v>
      </c>
      <c r="H10" s="23" t="s">
        <v>234</v>
      </c>
      <c r="I10" s="114">
        <v>140000</v>
      </c>
      <c r="J10" s="114">
        <v>140000</v>
      </c>
      <c r="K10" s="114"/>
      <c r="L10" s="114"/>
      <c r="M10" s="114"/>
      <c r="N10" s="114"/>
      <c r="O10" s="114"/>
      <c r="P10" s="114"/>
      <c r="Q10" s="114"/>
      <c r="R10" s="114"/>
      <c r="S10" s="114"/>
      <c r="T10" s="114"/>
      <c r="U10" s="95"/>
      <c r="V10" s="114"/>
      <c r="W10" s="114"/>
    </row>
    <row r="11" ht="32.9" customHeight="1" spans="1:23">
      <c r="A11" s="23"/>
      <c r="B11" s="23"/>
      <c r="C11" s="23" t="s">
        <v>274</v>
      </c>
      <c r="D11" s="23"/>
      <c r="E11" s="23"/>
      <c r="F11" s="23"/>
      <c r="G11" s="23"/>
      <c r="H11" s="23"/>
      <c r="I11" s="114">
        <v>205000</v>
      </c>
      <c r="J11" s="114">
        <v>205000</v>
      </c>
      <c r="K11" s="114">
        <v>205000</v>
      </c>
      <c r="L11" s="114"/>
      <c r="M11" s="114"/>
      <c r="N11" s="114"/>
      <c r="O11" s="114"/>
      <c r="P11" s="114"/>
      <c r="Q11" s="114"/>
      <c r="R11" s="114"/>
      <c r="S11" s="114"/>
      <c r="T11" s="114"/>
      <c r="U11" s="95"/>
      <c r="V11" s="114"/>
      <c r="W11" s="114"/>
    </row>
    <row r="12" ht="32.9" customHeight="1" spans="1:23">
      <c r="A12" s="23" t="s">
        <v>272</v>
      </c>
      <c r="B12" s="111" t="s">
        <v>275</v>
      </c>
      <c r="C12" s="23" t="s">
        <v>274</v>
      </c>
      <c r="D12" s="23" t="s">
        <v>48</v>
      </c>
      <c r="E12" s="23" t="s">
        <v>71</v>
      </c>
      <c r="F12" s="23" t="s">
        <v>72</v>
      </c>
      <c r="G12" s="23" t="s">
        <v>215</v>
      </c>
      <c r="H12" s="23" t="s">
        <v>216</v>
      </c>
      <c r="I12" s="114">
        <v>42000</v>
      </c>
      <c r="J12" s="114">
        <v>42000</v>
      </c>
      <c r="K12" s="114">
        <v>42000</v>
      </c>
      <c r="L12" s="114"/>
      <c r="M12" s="114"/>
      <c r="N12" s="114"/>
      <c r="O12" s="114"/>
      <c r="P12" s="114"/>
      <c r="Q12" s="114"/>
      <c r="R12" s="114"/>
      <c r="S12" s="114"/>
      <c r="T12" s="114"/>
      <c r="U12" s="95"/>
      <c r="V12" s="114"/>
      <c r="W12" s="114"/>
    </row>
    <row r="13" ht="32.9" customHeight="1" spans="1:23">
      <c r="A13" s="23" t="s">
        <v>272</v>
      </c>
      <c r="B13" s="111" t="s">
        <v>275</v>
      </c>
      <c r="C13" s="23" t="s">
        <v>274</v>
      </c>
      <c r="D13" s="23" t="s">
        <v>48</v>
      </c>
      <c r="E13" s="23" t="s">
        <v>71</v>
      </c>
      <c r="F13" s="23" t="s">
        <v>72</v>
      </c>
      <c r="G13" s="23" t="s">
        <v>219</v>
      </c>
      <c r="H13" s="23" t="s">
        <v>220</v>
      </c>
      <c r="I13" s="114">
        <v>163000</v>
      </c>
      <c r="J13" s="114">
        <v>163000</v>
      </c>
      <c r="K13" s="114">
        <v>163000</v>
      </c>
      <c r="L13" s="114"/>
      <c r="M13" s="114"/>
      <c r="N13" s="114"/>
      <c r="O13" s="114"/>
      <c r="P13" s="114"/>
      <c r="Q13" s="114"/>
      <c r="R13" s="114"/>
      <c r="S13" s="114"/>
      <c r="T13" s="114"/>
      <c r="U13" s="95"/>
      <c r="V13" s="114"/>
      <c r="W13" s="114"/>
    </row>
    <row r="14" ht="32.9" customHeight="1" spans="1:23">
      <c r="A14" s="23"/>
      <c r="B14" s="23"/>
      <c r="C14" s="23" t="s">
        <v>276</v>
      </c>
      <c r="D14" s="23"/>
      <c r="E14" s="23"/>
      <c r="F14" s="23"/>
      <c r="G14" s="23"/>
      <c r="H14" s="23"/>
      <c r="I14" s="114">
        <v>220000</v>
      </c>
      <c r="J14" s="114">
        <v>220000</v>
      </c>
      <c r="K14" s="114">
        <v>220000</v>
      </c>
      <c r="L14" s="114"/>
      <c r="M14" s="114"/>
      <c r="N14" s="114"/>
      <c r="O14" s="114"/>
      <c r="P14" s="114"/>
      <c r="Q14" s="114"/>
      <c r="R14" s="114"/>
      <c r="S14" s="114"/>
      <c r="T14" s="114"/>
      <c r="U14" s="95"/>
      <c r="V14" s="114"/>
      <c r="W14" s="114"/>
    </row>
    <row r="15" ht="32.9" customHeight="1" spans="1:23">
      <c r="A15" s="23" t="s">
        <v>277</v>
      </c>
      <c r="B15" s="111" t="s">
        <v>278</v>
      </c>
      <c r="C15" s="23" t="s">
        <v>276</v>
      </c>
      <c r="D15" s="23" t="s">
        <v>48</v>
      </c>
      <c r="E15" s="23" t="s">
        <v>71</v>
      </c>
      <c r="F15" s="23" t="s">
        <v>72</v>
      </c>
      <c r="G15" s="23" t="s">
        <v>279</v>
      </c>
      <c r="H15" s="23" t="s">
        <v>280</v>
      </c>
      <c r="I15" s="114">
        <v>220000</v>
      </c>
      <c r="J15" s="114">
        <v>220000</v>
      </c>
      <c r="K15" s="114">
        <v>220000</v>
      </c>
      <c r="L15" s="114"/>
      <c r="M15" s="114"/>
      <c r="N15" s="114"/>
      <c r="O15" s="114"/>
      <c r="P15" s="114"/>
      <c r="Q15" s="114"/>
      <c r="R15" s="114"/>
      <c r="S15" s="114"/>
      <c r="T15" s="114"/>
      <c r="U15" s="95"/>
      <c r="V15" s="114"/>
      <c r="W15" s="114"/>
    </row>
    <row r="16" ht="48" customHeight="1" spans="1:23">
      <c r="A16" s="23"/>
      <c r="B16" s="23"/>
      <c r="C16" s="23" t="s">
        <v>281</v>
      </c>
      <c r="D16" s="23"/>
      <c r="E16" s="23"/>
      <c r="F16" s="23"/>
      <c r="G16" s="23"/>
      <c r="H16" s="23"/>
      <c r="I16" s="114">
        <v>3732535.55</v>
      </c>
      <c r="J16" s="114"/>
      <c r="K16" s="114"/>
      <c r="L16" s="114"/>
      <c r="M16" s="114"/>
      <c r="N16" s="114"/>
      <c r="O16" s="114"/>
      <c r="P16" s="114"/>
      <c r="Q16" s="114"/>
      <c r="R16" s="114">
        <v>3732535.55</v>
      </c>
      <c r="S16" s="114"/>
      <c r="T16" s="114"/>
      <c r="U16" s="95"/>
      <c r="V16" s="114"/>
      <c r="W16" s="114">
        <v>3732535.55</v>
      </c>
    </row>
    <row r="17" ht="32.9" customHeight="1" spans="1:23">
      <c r="A17" s="23" t="s">
        <v>282</v>
      </c>
      <c r="B17" s="111" t="s">
        <v>283</v>
      </c>
      <c r="C17" s="23" t="s">
        <v>284</v>
      </c>
      <c r="D17" s="23" t="s">
        <v>48</v>
      </c>
      <c r="E17" s="23" t="s">
        <v>112</v>
      </c>
      <c r="F17" s="23" t="s">
        <v>70</v>
      </c>
      <c r="G17" s="23" t="s">
        <v>285</v>
      </c>
      <c r="H17" s="23" t="s">
        <v>286</v>
      </c>
      <c r="I17" s="114">
        <v>3732535.55</v>
      </c>
      <c r="J17" s="114"/>
      <c r="K17" s="114"/>
      <c r="L17" s="114"/>
      <c r="M17" s="114"/>
      <c r="N17" s="114"/>
      <c r="O17" s="114"/>
      <c r="P17" s="114"/>
      <c r="Q17" s="114"/>
      <c r="R17" s="114">
        <v>3732535.55</v>
      </c>
      <c r="S17" s="114"/>
      <c r="T17" s="114"/>
      <c r="U17" s="95"/>
      <c r="V17" s="114"/>
      <c r="W17" s="114">
        <v>3732535.55</v>
      </c>
    </row>
    <row r="18" ht="32.9" customHeight="1" spans="1:23">
      <c r="A18" s="23"/>
      <c r="B18" s="23"/>
      <c r="C18" s="23" t="s">
        <v>287</v>
      </c>
      <c r="D18" s="23"/>
      <c r="E18" s="23"/>
      <c r="F18" s="23"/>
      <c r="G18" s="23"/>
      <c r="H18" s="23"/>
      <c r="I18" s="114">
        <v>17900</v>
      </c>
      <c r="J18" s="114">
        <v>17900</v>
      </c>
      <c r="K18" s="114">
        <v>17900</v>
      </c>
      <c r="L18" s="114"/>
      <c r="M18" s="114"/>
      <c r="N18" s="114"/>
      <c r="O18" s="114"/>
      <c r="P18" s="114"/>
      <c r="Q18" s="114"/>
      <c r="R18" s="114"/>
      <c r="S18" s="114"/>
      <c r="T18" s="114"/>
      <c r="U18" s="95"/>
      <c r="V18" s="114"/>
      <c r="W18" s="114"/>
    </row>
    <row r="19" ht="32.9" customHeight="1" spans="1:23">
      <c r="A19" s="23" t="s">
        <v>288</v>
      </c>
      <c r="B19" s="111" t="s">
        <v>289</v>
      </c>
      <c r="C19" s="23" t="s">
        <v>287</v>
      </c>
      <c r="D19" s="23" t="s">
        <v>48</v>
      </c>
      <c r="E19" s="23" t="s">
        <v>69</v>
      </c>
      <c r="F19" s="23" t="s">
        <v>70</v>
      </c>
      <c r="G19" s="23" t="s">
        <v>290</v>
      </c>
      <c r="H19" s="23" t="s">
        <v>291</v>
      </c>
      <c r="I19" s="114">
        <v>17900</v>
      </c>
      <c r="J19" s="114">
        <v>17900</v>
      </c>
      <c r="K19" s="114">
        <v>17900</v>
      </c>
      <c r="L19" s="114"/>
      <c r="M19" s="114"/>
      <c r="N19" s="114"/>
      <c r="O19" s="114"/>
      <c r="P19" s="114"/>
      <c r="Q19" s="114"/>
      <c r="R19" s="114"/>
      <c r="S19" s="114"/>
      <c r="T19" s="114"/>
      <c r="U19" s="95"/>
      <c r="V19" s="114"/>
      <c r="W19" s="114"/>
    </row>
    <row r="20" ht="32.9" customHeight="1" spans="1:23">
      <c r="A20" s="23"/>
      <c r="B20" s="23"/>
      <c r="C20" s="23" t="s">
        <v>292</v>
      </c>
      <c r="D20" s="23"/>
      <c r="E20" s="23"/>
      <c r="F20" s="23"/>
      <c r="G20" s="23"/>
      <c r="H20" s="23"/>
      <c r="I20" s="114">
        <v>8150000</v>
      </c>
      <c r="J20" s="114"/>
      <c r="K20" s="114"/>
      <c r="L20" s="114"/>
      <c r="M20" s="114"/>
      <c r="N20" s="114">
        <v>8150000</v>
      </c>
      <c r="O20" s="114"/>
      <c r="P20" s="114"/>
      <c r="Q20" s="114"/>
      <c r="R20" s="114"/>
      <c r="S20" s="114"/>
      <c r="T20" s="114"/>
      <c r="U20" s="95"/>
      <c r="V20" s="114"/>
      <c r="W20" s="114"/>
    </row>
    <row r="21" ht="32.9" customHeight="1" spans="1:23">
      <c r="A21" s="23" t="s">
        <v>293</v>
      </c>
      <c r="B21" s="111" t="s">
        <v>294</v>
      </c>
      <c r="C21" s="23" t="s">
        <v>292</v>
      </c>
      <c r="D21" s="23" t="s">
        <v>51</v>
      </c>
      <c r="E21" s="23" t="s">
        <v>81</v>
      </c>
      <c r="F21" s="23" t="s">
        <v>82</v>
      </c>
      <c r="G21" s="23" t="s">
        <v>229</v>
      </c>
      <c r="H21" s="23" t="s">
        <v>230</v>
      </c>
      <c r="I21" s="114">
        <v>4260000</v>
      </c>
      <c r="J21" s="114"/>
      <c r="K21" s="114"/>
      <c r="L21" s="114"/>
      <c r="M21" s="114"/>
      <c r="N21" s="114">
        <v>4260000</v>
      </c>
      <c r="O21" s="114"/>
      <c r="P21" s="114"/>
      <c r="Q21" s="114"/>
      <c r="R21" s="114"/>
      <c r="S21" s="114"/>
      <c r="T21" s="114"/>
      <c r="U21" s="95"/>
      <c r="V21" s="114"/>
      <c r="W21" s="114"/>
    </row>
    <row r="22" ht="32.9" customHeight="1" spans="1:23">
      <c r="A22" s="23" t="s">
        <v>293</v>
      </c>
      <c r="B22" s="111" t="s">
        <v>294</v>
      </c>
      <c r="C22" s="23" t="s">
        <v>292</v>
      </c>
      <c r="D22" s="23" t="s">
        <v>51</v>
      </c>
      <c r="E22" s="23" t="s">
        <v>81</v>
      </c>
      <c r="F22" s="23" t="s">
        <v>82</v>
      </c>
      <c r="G22" s="23" t="s">
        <v>295</v>
      </c>
      <c r="H22" s="23" t="s">
        <v>296</v>
      </c>
      <c r="I22" s="114">
        <v>600000</v>
      </c>
      <c r="J22" s="114"/>
      <c r="K22" s="114"/>
      <c r="L22" s="114"/>
      <c r="M22" s="114"/>
      <c r="N22" s="114">
        <v>600000</v>
      </c>
      <c r="O22" s="114"/>
      <c r="P22" s="114"/>
      <c r="Q22" s="114"/>
      <c r="R22" s="114"/>
      <c r="S22" s="114"/>
      <c r="T22" s="114"/>
      <c r="U22" s="95"/>
      <c r="V22" s="114"/>
      <c r="W22" s="114"/>
    </row>
    <row r="23" ht="32.9" customHeight="1" spans="1:23">
      <c r="A23" s="23" t="s">
        <v>293</v>
      </c>
      <c r="B23" s="111" t="s">
        <v>294</v>
      </c>
      <c r="C23" s="23" t="s">
        <v>292</v>
      </c>
      <c r="D23" s="23" t="s">
        <v>51</v>
      </c>
      <c r="E23" s="23" t="s">
        <v>81</v>
      </c>
      <c r="F23" s="23" t="s">
        <v>82</v>
      </c>
      <c r="G23" s="23" t="s">
        <v>297</v>
      </c>
      <c r="H23" s="23" t="s">
        <v>298</v>
      </c>
      <c r="I23" s="114">
        <v>240000</v>
      </c>
      <c r="J23" s="114"/>
      <c r="K23" s="114"/>
      <c r="L23" s="114"/>
      <c r="M23" s="114"/>
      <c r="N23" s="114">
        <v>240000</v>
      </c>
      <c r="O23" s="114"/>
      <c r="P23" s="114"/>
      <c r="Q23" s="114"/>
      <c r="R23" s="114"/>
      <c r="S23" s="114"/>
      <c r="T23" s="114"/>
      <c r="U23" s="95"/>
      <c r="V23" s="114"/>
      <c r="W23" s="114"/>
    </row>
    <row r="24" ht="32.9" customHeight="1" spans="1:23">
      <c r="A24" s="23" t="s">
        <v>293</v>
      </c>
      <c r="B24" s="111" t="s">
        <v>294</v>
      </c>
      <c r="C24" s="23" t="s">
        <v>292</v>
      </c>
      <c r="D24" s="23" t="s">
        <v>51</v>
      </c>
      <c r="E24" s="23" t="s">
        <v>81</v>
      </c>
      <c r="F24" s="23" t="s">
        <v>82</v>
      </c>
      <c r="G24" s="23" t="s">
        <v>299</v>
      </c>
      <c r="H24" s="23" t="s">
        <v>300</v>
      </c>
      <c r="I24" s="114">
        <v>3050000</v>
      </c>
      <c r="J24" s="114"/>
      <c r="K24" s="114"/>
      <c r="L24" s="114"/>
      <c r="M24" s="114"/>
      <c r="N24" s="114">
        <v>3050000</v>
      </c>
      <c r="O24" s="114"/>
      <c r="P24" s="114"/>
      <c r="Q24" s="114"/>
      <c r="R24" s="114"/>
      <c r="S24" s="114"/>
      <c r="T24" s="114"/>
      <c r="U24" s="95"/>
      <c r="V24" s="114"/>
      <c r="W24" s="114"/>
    </row>
    <row r="25" ht="32.9" customHeight="1" spans="1:23">
      <c r="A25" s="23"/>
      <c r="B25" s="23"/>
      <c r="C25" s="23" t="s">
        <v>301</v>
      </c>
      <c r="D25" s="23"/>
      <c r="E25" s="23"/>
      <c r="F25" s="23"/>
      <c r="G25" s="23"/>
      <c r="H25" s="23"/>
      <c r="I25" s="114">
        <v>672000</v>
      </c>
      <c r="J25" s="114">
        <v>672000</v>
      </c>
      <c r="K25" s="114">
        <v>672000</v>
      </c>
      <c r="L25" s="114"/>
      <c r="M25" s="114"/>
      <c r="N25" s="114"/>
      <c r="O25" s="114"/>
      <c r="P25" s="114"/>
      <c r="Q25" s="114"/>
      <c r="R25" s="114"/>
      <c r="S25" s="114"/>
      <c r="T25" s="114"/>
      <c r="U25" s="95"/>
      <c r="V25" s="114"/>
      <c r="W25" s="114"/>
    </row>
    <row r="26" ht="32.9" customHeight="1" spans="1:23">
      <c r="A26" s="23" t="s">
        <v>272</v>
      </c>
      <c r="B26" s="111" t="s">
        <v>302</v>
      </c>
      <c r="C26" s="23" t="s">
        <v>301</v>
      </c>
      <c r="D26" s="23" t="s">
        <v>51</v>
      </c>
      <c r="E26" s="23" t="s">
        <v>73</v>
      </c>
      <c r="F26" s="23" t="s">
        <v>74</v>
      </c>
      <c r="G26" s="23" t="s">
        <v>211</v>
      </c>
      <c r="H26" s="23" t="s">
        <v>212</v>
      </c>
      <c r="I26" s="114">
        <v>100000</v>
      </c>
      <c r="J26" s="114">
        <v>100000</v>
      </c>
      <c r="K26" s="114">
        <v>100000</v>
      </c>
      <c r="L26" s="114"/>
      <c r="M26" s="114"/>
      <c r="N26" s="114"/>
      <c r="O26" s="114"/>
      <c r="P26" s="114"/>
      <c r="Q26" s="114"/>
      <c r="R26" s="114"/>
      <c r="S26" s="114"/>
      <c r="T26" s="114"/>
      <c r="U26" s="95"/>
      <c r="V26" s="114"/>
      <c r="W26" s="114"/>
    </row>
    <row r="27" ht="32.9" customHeight="1" spans="1:23">
      <c r="A27" s="23" t="s">
        <v>272</v>
      </c>
      <c r="B27" s="111" t="s">
        <v>302</v>
      </c>
      <c r="C27" s="23" t="s">
        <v>301</v>
      </c>
      <c r="D27" s="23" t="s">
        <v>51</v>
      </c>
      <c r="E27" s="23" t="s">
        <v>73</v>
      </c>
      <c r="F27" s="23" t="s">
        <v>74</v>
      </c>
      <c r="G27" s="23" t="s">
        <v>215</v>
      </c>
      <c r="H27" s="23" t="s">
        <v>216</v>
      </c>
      <c r="I27" s="114">
        <v>176400</v>
      </c>
      <c r="J27" s="114">
        <v>176400</v>
      </c>
      <c r="K27" s="114">
        <v>176400</v>
      </c>
      <c r="L27" s="114"/>
      <c r="M27" s="114"/>
      <c r="N27" s="114"/>
      <c r="O27" s="114"/>
      <c r="P27" s="114"/>
      <c r="Q27" s="114"/>
      <c r="R27" s="114"/>
      <c r="S27" s="114"/>
      <c r="T27" s="114"/>
      <c r="U27" s="95"/>
      <c r="V27" s="114"/>
      <c r="W27" s="114"/>
    </row>
    <row r="28" ht="32.9" customHeight="1" spans="1:23">
      <c r="A28" s="23" t="s">
        <v>272</v>
      </c>
      <c r="B28" s="111" t="s">
        <v>302</v>
      </c>
      <c r="C28" s="23" t="s">
        <v>301</v>
      </c>
      <c r="D28" s="23" t="s">
        <v>51</v>
      </c>
      <c r="E28" s="23" t="s">
        <v>73</v>
      </c>
      <c r="F28" s="23" t="s">
        <v>74</v>
      </c>
      <c r="G28" s="23" t="s">
        <v>219</v>
      </c>
      <c r="H28" s="23" t="s">
        <v>220</v>
      </c>
      <c r="I28" s="114">
        <v>315600</v>
      </c>
      <c r="J28" s="114">
        <v>315600</v>
      </c>
      <c r="K28" s="114">
        <v>315600</v>
      </c>
      <c r="L28" s="114"/>
      <c r="M28" s="114"/>
      <c r="N28" s="114"/>
      <c r="O28" s="114"/>
      <c r="P28" s="114"/>
      <c r="Q28" s="114"/>
      <c r="R28" s="114"/>
      <c r="S28" s="114"/>
      <c r="T28" s="114"/>
      <c r="U28" s="95"/>
      <c r="V28" s="114"/>
      <c r="W28" s="114"/>
    </row>
    <row r="29" ht="32.9" customHeight="1" spans="1:23">
      <c r="A29" s="23" t="s">
        <v>272</v>
      </c>
      <c r="B29" s="111" t="s">
        <v>302</v>
      </c>
      <c r="C29" s="23" t="s">
        <v>301</v>
      </c>
      <c r="D29" s="23" t="s">
        <v>51</v>
      </c>
      <c r="E29" s="23" t="s">
        <v>73</v>
      </c>
      <c r="F29" s="23" t="s">
        <v>74</v>
      </c>
      <c r="G29" s="23" t="s">
        <v>221</v>
      </c>
      <c r="H29" s="23" t="s">
        <v>222</v>
      </c>
      <c r="I29" s="114">
        <v>80000</v>
      </c>
      <c r="J29" s="114">
        <v>80000</v>
      </c>
      <c r="K29" s="114">
        <v>80000</v>
      </c>
      <c r="L29" s="114"/>
      <c r="M29" s="114"/>
      <c r="N29" s="114"/>
      <c r="O29" s="114"/>
      <c r="P29" s="114"/>
      <c r="Q29" s="114"/>
      <c r="R29" s="114"/>
      <c r="S29" s="114"/>
      <c r="T29" s="114"/>
      <c r="U29" s="95"/>
      <c r="V29" s="114"/>
      <c r="W29" s="114"/>
    </row>
    <row r="30" ht="18.75" customHeight="1" spans="1:23">
      <c r="A30" s="31" t="s">
        <v>119</v>
      </c>
      <c r="B30" s="32"/>
      <c r="C30" s="32"/>
      <c r="D30" s="32"/>
      <c r="E30" s="32"/>
      <c r="F30" s="32"/>
      <c r="G30" s="32"/>
      <c r="H30" s="33"/>
      <c r="I30" s="114">
        <v>30675835.55</v>
      </c>
      <c r="J30" s="114">
        <v>18793300</v>
      </c>
      <c r="K30" s="114">
        <v>17393300</v>
      </c>
      <c r="L30" s="114"/>
      <c r="M30" s="114"/>
      <c r="N30" s="114">
        <v>8150000</v>
      </c>
      <c r="O30" s="114"/>
      <c r="P30" s="114"/>
      <c r="Q30" s="114"/>
      <c r="R30" s="114">
        <v>3732535.55</v>
      </c>
      <c r="S30" s="114"/>
      <c r="T30" s="114"/>
      <c r="U30" s="95"/>
      <c r="V30" s="114"/>
      <c r="W30" s="114">
        <v>3732535.55</v>
      </c>
    </row>
    <row r="31" customHeight="1" spans="1:1">
      <c r="A31" t="s">
        <v>303</v>
      </c>
    </row>
  </sheetData>
  <mergeCells count="28">
    <mergeCell ref="A2:W2"/>
    <mergeCell ref="A3:I3"/>
    <mergeCell ref="J4:M4"/>
    <mergeCell ref="N4:P4"/>
    <mergeCell ref="R4:W4"/>
    <mergeCell ref="J5:K5"/>
    <mergeCell ref="A30:H3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11805555555556" footer="0.511805555555556"/>
  <pageSetup paperSize="9" scale="4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51"/>
  <sheetViews>
    <sheetView showZeros="0" topLeftCell="A39" workbookViewId="0">
      <selection activeCell="A51" sqref="A51"/>
    </sheetView>
  </sheetViews>
  <sheetFormatPr defaultColWidth="9.14166666666667" defaultRowHeight="12" customHeight="1"/>
  <cols>
    <col min="1" max="1" width="34.2833333333333" customWidth="1"/>
    <col min="2" max="2" width="29" customWidth="1"/>
    <col min="3" max="3" width="11.125" customWidth="1"/>
    <col min="4" max="4" width="15.875" customWidth="1"/>
    <col min="5" max="5" width="25.75" customWidth="1"/>
    <col min="6" max="6" width="9.5" customWidth="1"/>
    <col min="7" max="7" width="10.5" customWidth="1"/>
    <col min="8" max="8" width="9.31666666666667" customWidth="1"/>
    <col min="9" max="9" width="10" customWidth="1"/>
    <col min="10" max="10" width="39" customWidth="1"/>
  </cols>
  <sheetData>
    <row r="1" customHeight="1" spans="10:10">
      <c r="J1" s="55" t="s">
        <v>304</v>
      </c>
    </row>
    <row r="2" ht="28.5" customHeight="1" spans="1:10">
      <c r="A2" s="45" t="s">
        <v>305</v>
      </c>
      <c r="B2" s="28"/>
      <c r="C2" s="28"/>
      <c r="D2" s="28"/>
      <c r="E2" s="28"/>
      <c r="F2" s="46"/>
      <c r="G2" s="28"/>
      <c r="H2" s="46"/>
      <c r="I2" s="46"/>
      <c r="J2" s="28"/>
    </row>
    <row r="3" ht="21" customHeight="1" spans="1:1">
      <c r="A3" s="4" t="str">
        <f>"单位名称："&amp;"中国共产党云南省委员会军民融合发展委员会办公室"</f>
        <v>单位名称：中国共产党云南省委员会军民融合发展委员会办公室</v>
      </c>
    </row>
    <row r="4" ht="14.25" customHeight="1" spans="1:10">
      <c r="A4" s="47" t="s">
        <v>306</v>
      </c>
      <c r="B4" s="47" t="s">
        <v>307</v>
      </c>
      <c r="C4" s="47" t="s">
        <v>308</v>
      </c>
      <c r="D4" s="47" t="s">
        <v>309</v>
      </c>
      <c r="E4" s="47" t="s">
        <v>310</v>
      </c>
      <c r="F4" s="48" t="s">
        <v>311</v>
      </c>
      <c r="G4" s="47" t="s">
        <v>312</v>
      </c>
      <c r="H4" s="48" t="s">
        <v>313</v>
      </c>
      <c r="I4" s="48" t="s">
        <v>314</v>
      </c>
      <c r="J4" s="47" t="s">
        <v>315</v>
      </c>
    </row>
    <row r="5" ht="14.25" customHeight="1" spans="1:10">
      <c r="A5" s="47">
        <v>1</v>
      </c>
      <c r="B5" s="47">
        <v>2</v>
      </c>
      <c r="C5" s="47">
        <v>3</v>
      </c>
      <c r="D5" s="47">
        <v>4</v>
      </c>
      <c r="E5" s="47">
        <v>5</v>
      </c>
      <c r="F5" s="48">
        <v>6</v>
      </c>
      <c r="G5" s="47">
        <v>7</v>
      </c>
      <c r="H5" s="48">
        <v>8</v>
      </c>
      <c r="I5" s="48">
        <v>9</v>
      </c>
      <c r="J5" s="47">
        <v>10</v>
      </c>
    </row>
    <row r="6" ht="42" customHeight="1" spans="1:10">
      <c r="A6" s="49" t="s">
        <v>48</v>
      </c>
      <c r="B6" s="50"/>
      <c r="C6" s="50"/>
      <c r="D6" s="50"/>
      <c r="E6" s="51"/>
      <c r="F6" s="52"/>
      <c r="G6" s="51"/>
      <c r="H6" s="52"/>
      <c r="I6" s="52"/>
      <c r="J6" s="51"/>
    </row>
    <row r="7" ht="33.75" customHeight="1" spans="1:10">
      <c r="A7" s="53" t="s">
        <v>48</v>
      </c>
      <c r="B7" s="54"/>
      <c r="C7" s="54"/>
      <c r="D7" s="54"/>
      <c r="E7" s="49"/>
      <c r="F7" s="54"/>
      <c r="G7" s="49"/>
      <c r="H7" s="54"/>
      <c r="I7" s="54"/>
      <c r="J7" s="49"/>
    </row>
    <row r="8" ht="48" customHeight="1" spans="1:10">
      <c r="A8" s="109" t="s">
        <v>274</v>
      </c>
      <c r="B8" s="54" t="s">
        <v>316</v>
      </c>
      <c r="C8" s="54" t="s">
        <v>317</v>
      </c>
      <c r="D8" s="54" t="s">
        <v>318</v>
      </c>
      <c r="E8" s="49" t="s">
        <v>319</v>
      </c>
      <c r="F8" s="54" t="s">
        <v>320</v>
      </c>
      <c r="G8" s="49" t="s">
        <v>321</v>
      </c>
      <c r="H8" s="54" t="s">
        <v>322</v>
      </c>
      <c r="I8" s="54" t="s">
        <v>323</v>
      </c>
      <c r="J8" s="49" t="s">
        <v>324</v>
      </c>
    </row>
    <row r="9" ht="57" customHeight="1" spans="1:10">
      <c r="A9" s="109" t="s">
        <v>274</v>
      </c>
      <c r="B9" s="54" t="s">
        <v>316</v>
      </c>
      <c r="C9" s="54" t="s">
        <v>317</v>
      </c>
      <c r="D9" s="54" t="s">
        <v>325</v>
      </c>
      <c r="E9" s="49" t="s">
        <v>326</v>
      </c>
      <c r="F9" s="54" t="s">
        <v>327</v>
      </c>
      <c r="G9" s="49" t="s">
        <v>328</v>
      </c>
      <c r="H9" s="54" t="s">
        <v>329</v>
      </c>
      <c r="I9" s="54" t="s">
        <v>323</v>
      </c>
      <c r="J9" s="49" t="s">
        <v>330</v>
      </c>
    </row>
    <row r="10" ht="81" customHeight="1" spans="1:10">
      <c r="A10" s="109" t="s">
        <v>274</v>
      </c>
      <c r="B10" s="54" t="s">
        <v>316</v>
      </c>
      <c r="C10" s="54" t="s">
        <v>317</v>
      </c>
      <c r="D10" s="54" t="s">
        <v>325</v>
      </c>
      <c r="E10" s="49" t="s">
        <v>331</v>
      </c>
      <c r="F10" s="54" t="s">
        <v>327</v>
      </c>
      <c r="G10" s="49" t="s">
        <v>332</v>
      </c>
      <c r="H10" s="54" t="s">
        <v>333</v>
      </c>
      <c r="I10" s="54" t="s">
        <v>323</v>
      </c>
      <c r="J10" s="49" t="s">
        <v>334</v>
      </c>
    </row>
    <row r="11" ht="69" customHeight="1" spans="1:10">
      <c r="A11" s="109" t="s">
        <v>274</v>
      </c>
      <c r="B11" s="54" t="s">
        <v>316</v>
      </c>
      <c r="C11" s="54" t="s">
        <v>317</v>
      </c>
      <c r="D11" s="54" t="s">
        <v>335</v>
      </c>
      <c r="E11" s="49" t="s">
        <v>336</v>
      </c>
      <c r="F11" s="54" t="s">
        <v>320</v>
      </c>
      <c r="G11" s="49" t="s">
        <v>337</v>
      </c>
      <c r="H11" s="54" t="s">
        <v>333</v>
      </c>
      <c r="I11" s="54" t="s">
        <v>323</v>
      </c>
      <c r="J11" s="49" t="s">
        <v>338</v>
      </c>
    </row>
    <row r="12" ht="127" customHeight="1" spans="1:10">
      <c r="A12" s="109" t="s">
        <v>274</v>
      </c>
      <c r="B12" s="54" t="s">
        <v>316</v>
      </c>
      <c r="C12" s="54" t="s">
        <v>339</v>
      </c>
      <c r="D12" s="54" t="s">
        <v>340</v>
      </c>
      <c r="E12" s="49" t="s">
        <v>341</v>
      </c>
      <c r="F12" s="54" t="s">
        <v>327</v>
      </c>
      <c r="G12" s="49" t="s">
        <v>332</v>
      </c>
      <c r="H12" s="54" t="s">
        <v>333</v>
      </c>
      <c r="I12" s="54" t="s">
        <v>323</v>
      </c>
      <c r="J12" s="49" t="s">
        <v>342</v>
      </c>
    </row>
    <row r="13" ht="62" customHeight="1" spans="1:10">
      <c r="A13" s="109" t="s">
        <v>274</v>
      </c>
      <c r="B13" s="54" t="s">
        <v>316</v>
      </c>
      <c r="C13" s="54" t="s">
        <v>339</v>
      </c>
      <c r="D13" s="54" t="s">
        <v>343</v>
      </c>
      <c r="E13" s="49" t="s">
        <v>344</v>
      </c>
      <c r="F13" s="54" t="s">
        <v>320</v>
      </c>
      <c r="G13" s="49" t="s">
        <v>345</v>
      </c>
      <c r="H13" s="54" t="s">
        <v>333</v>
      </c>
      <c r="I13" s="54" t="s">
        <v>323</v>
      </c>
      <c r="J13" s="49" t="s">
        <v>346</v>
      </c>
    </row>
    <row r="14" ht="42" customHeight="1" spans="1:10">
      <c r="A14" s="109" t="s">
        <v>274</v>
      </c>
      <c r="B14" s="54" t="s">
        <v>316</v>
      </c>
      <c r="C14" s="54" t="s">
        <v>347</v>
      </c>
      <c r="D14" s="54" t="s">
        <v>348</v>
      </c>
      <c r="E14" s="49" t="s">
        <v>349</v>
      </c>
      <c r="F14" s="54" t="s">
        <v>320</v>
      </c>
      <c r="G14" s="49" t="s">
        <v>345</v>
      </c>
      <c r="H14" s="54" t="s">
        <v>333</v>
      </c>
      <c r="I14" s="54" t="s">
        <v>323</v>
      </c>
      <c r="J14" s="49" t="s">
        <v>350</v>
      </c>
    </row>
    <row r="15" ht="62" customHeight="1" spans="1:10">
      <c r="A15" s="109" t="s">
        <v>276</v>
      </c>
      <c r="B15" s="54" t="s">
        <v>351</v>
      </c>
      <c r="C15" s="54" t="s">
        <v>317</v>
      </c>
      <c r="D15" s="54" t="s">
        <v>318</v>
      </c>
      <c r="E15" s="49" t="s">
        <v>352</v>
      </c>
      <c r="F15" s="54" t="s">
        <v>327</v>
      </c>
      <c r="G15" s="49" t="s">
        <v>353</v>
      </c>
      <c r="H15" s="54" t="s">
        <v>354</v>
      </c>
      <c r="I15" s="54" t="s">
        <v>323</v>
      </c>
      <c r="J15" s="49" t="s">
        <v>355</v>
      </c>
    </row>
    <row r="16" ht="45" customHeight="1" spans="1:10">
      <c r="A16" s="109" t="s">
        <v>276</v>
      </c>
      <c r="B16" s="54" t="s">
        <v>351</v>
      </c>
      <c r="C16" s="54" t="s">
        <v>317</v>
      </c>
      <c r="D16" s="54" t="s">
        <v>318</v>
      </c>
      <c r="E16" s="49" t="s">
        <v>356</v>
      </c>
      <c r="F16" s="54" t="s">
        <v>327</v>
      </c>
      <c r="G16" s="49" t="s">
        <v>332</v>
      </c>
      <c r="H16" s="54" t="s">
        <v>333</v>
      </c>
      <c r="I16" s="54" t="s">
        <v>323</v>
      </c>
      <c r="J16" s="49" t="s">
        <v>357</v>
      </c>
    </row>
    <row r="17" ht="44" customHeight="1" spans="1:10">
      <c r="A17" s="109" t="s">
        <v>276</v>
      </c>
      <c r="B17" s="54" t="s">
        <v>351</v>
      </c>
      <c r="C17" s="54" t="s">
        <v>317</v>
      </c>
      <c r="D17" s="54" t="s">
        <v>325</v>
      </c>
      <c r="E17" s="49" t="s">
        <v>358</v>
      </c>
      <c r="F17" s="54" t="s">
        <v>320</v>
      </c>
      <c r="G17" s="49" t="s">
        <v>337</v>
      </c>
      <c r="H17" s="54" t="s">
        <v>333</v>
      </c>
      <c r="I17" s="54" t="s">
        <v>323</v>
      </c>
      <c r="J17" s="49" t="s">
        <v>359</v>
      </c>
    </row>
    <row r="18" ht="28" customHeight="1" spans="1:10">
      <c r="A18" s="109" t="s">
        <v>276</v>
      </c>
      <c r="B18" s="54" t="s">
        <v>351</v>
      </c>
      <c r="C18" s="54" t="s">
        <v>317</v>
      </c>
      <c r="D18" s="54" t="s">
        <v>325</v>
      </c>
      <c r="E18" s="49" t="s">
        <v>360</v>
      </c>
      <c r="F18" s="54" t="s">
        <v>327</v>
      </c>
      <c r="G18" s="49" t="s">
        <v>361</v>
      </c>
      <c r="H18" s="54"/>
      <c r="I18" s="54" t="s">
        <v>362</v>
      </c>
      <c r="J18" s="49" t="s">
        <v>363</v>
      </c>
    </row>
    <row r="19" ht="27" customHeight="1" spans="1:10">
      <c r="A19" s="109" t="s">
        <v>276</v>
      </c>
      <c r="B19" s="54" t="s">
        <v>351</v>
      </c>
      <c r="C19" s="54" t="s">
        <v>317</v>
      </c>
      <c r="D19" s="54" t="s">
        <v>335</v>
      </c>
      <c r="E19" s="49" t="s">
        <v>364</v>
      </c>
      <c r="F19" s="54" t="s">
        <v>327</v>
      </c>
      <c r="G19" s="49" t="s">
        <v>332</v>
      </c>
      <c r="H19" s="54" t="s">
        <v>333</v>
      </c>
      <c r="I19" s="54" t="s">
        <v>323</v>
      </c>
      <c r="J19" s="49" t="s">
        <v>365</v>
      </c>
    </row>
    <row r="20" ht="44" customHeight="1" spans="1:10">
      <c r="A20" s="109" t="s">
        <v>276</v>
      </c>
      <c r="B20" s="54" t="s">
        <v>351</v>
      </c>
      <c r="C20" s="54" t="s">
        <v>339</v>
      </c>
      <c r="D20" s="54" t="s">
        <v>340</v>
      </c>
      <c r="E20" s="49" t="s">
        <v>366</v>
      </c>
      <c r="F20" s="54" t="s">
        <v>327</v>
      </c>
      <c r="G20" s="49" t="s">
        <v>332</v>
      </c>
      <c r="H20" s="54" t="s">
        <v>333</v>
      </c>
      <c r="I20" s="54" t="s">
        <v>323</v>
      </c>
      <c r="J20" s="49" t="s">
        <v>367</v>
      </c>
    </row>
    <row r="21" ht="50" customHeight="1" spans="1:10">
      <c r="A21" s="109" t="s">
        <v>276</v>
      </c>
      <c r="B21" s="54" t="s">
        <v>351</v>
      </c>
      <c r="C21" s="54" t="s">
        <v>339</v>
      </c>
      <c r="D21" s="54" t="s">
        <v>343</v>
      </c>
      <c r="E21" s="49" t="s">
        <v>344</v>
      </c>
      <c r="F21" s="54" t="s">
        <v>327</v>
      </c>
      <c r="G21" s="49" t="s">
        <v>337</v>
      </c>
      <c r="H21" s="54" t="s">
        <v>368</v>
      </c>
      <c r="I21" s="54" t="s">
        <v>323</v>
      </c>
      <c r="J21" s="49" t="s">
        <v>369</v>
      </c>
    </row>
    <row r="22" ht="55" customHeight="1" spans="1:10">
      <c r="A22" s="109" t="s">
        <v>276</v>
      </c>
      <c r="B22" s="54" t="s">
        <v>351</v>
      </c>
      <c r="C22" s="54" t="s">
        <v>347</v>
      </c>
      <c r="D22" s="54" t="s">
        <v>348</v>
      </c>
      <c r="E22" s="49" t="s">
        <v>370</v>
      </c>
      <c r="F22" s="54" t="s">
        <v>320</v>
      </c>
      <c r="G22" s="49" t="s">
        <v>345</v>
      </c>
      <c r="H22" s="54" t="s">
        <v>333</v>
      </c>
      <c r="I22" s="54" t="s">
        <v>323</v>
      </c>
      <c r="J22" s="49" t="s">
        <v>371</v>
      </c>
    </row>
    <row r="23" ht="30" customHeight="1" spans="1:10">
      <c r="A23" s="109" t="s">
        <v>276</v>
      </c>
      <c r="B23" s="54" t="s">
        <v>351</v>
      </c>
      <c r="C23" s="54" t="s">
        <v>347</v>
      </c>
      <c r="D23" s="54" t="s">
        <v>348</v>
      </c>
      <c r="E23" s="49" t="s">
        <v>349</v>
      </c>
      <c r="F23" s="54" t="s">
        <v>320</v>
      </c>
      <c r="G23" s="49" t="s">
        <v>345</v>
      </c>
      <c r="H23" s="54" t="s">
        <v>333</v>
      </c>
      <c r="I23" s="54" t="s">
        <v>323</v>
      </c>
      <c r="J23" s="49" t="s">
        <v>372</v>
      </c>
    </row>
    <row r="24" ht="33.75" customHeight="1" spans="1:10">
      <c r="A24" s="109" t="s">
        <v>284</v>
      </c>
      <c r="B24" s="54" t="s">
        <v>373</v>
      </c>
      <c r="C24" s="54" t="s">
        <v>317</v>
      </c>
      <c r="D24" s="54" t="s">
        <v>318</v>
      </c>
      <c r="E24" s="49" t="s">
        <v>374</v>
      </c>
      <c r="F24" s="54" t="s">
        <v>320</v>
      </c>
      <c r="G24" s="49" t="s">
        <v>375</v>
      </c>
      <c r="H24" s="54" t="s">
        <v>354</v>
      </c>
      <c r="I24" s="54" t="s">
        <v>323</v>
      </c>
      <c r="J24" s="49" t="s">
        <v>376</v>
      </c>
    </row>
    <row r="25" ht="61" customHeight="1" spans="1:10">
      <c r="A25" s="109" t="s">
        <v>284</v>
      </c>
      <c r="B25" s="54" t="s">
        <v>373</v>
      </c>
      <c r="C25" s="54" t="s">
        <v>317</v>
      </c>
      <c r="D25" s="54" t="s">
        <v>325</v>
      </c>
      <c r="E25" s="49" t="s">
        <v>377</v>
      </c>
      <c r="F25" s="54" t="s">
        <v>327</v>
      </c>
      <c r="G25" s="49" t="s">
        <v>332</v>
      </c>
      <c r="H25" s="54" t="s">
        <v>333</v>
      </c>
      <c r="I25" s="54" t="s">
        <v>323</v>
      </c>
      <c r="J25" s="49" t="s">
        <v>378</v>
      </c>
    </row>
    <row r="26" ht="33.75" customHeight="1" spans="1:10">
      <c r="A26" s="109" t="s">
        <v>284</v>
      </c>
      <c r="B26" s="54" t="s">
        <v>373</v>
      </c>
      <c r="C26" s="54" t="s">
        <v>317</v>
      </c>
      <c r="D26" s="54" t="s">
        <v>335</v>
      </c>
      <c r="E26" s="49" t="s">
        <v>379</v>
      </c>
      <c r="F26" s="54" t="s">
        <v>327</v>
      </c>
      <c r="G26" s="49" t="s">
        <v>380</v>
      </c>
      <c r="H26" s="54"/>
      <c r="I26" s="54" t="s">
        <v>362</v>
      </c>
      <c r="J26" s="49" t="s">
        <v>381</v>
      </c>
    </row>
    <row r="27" ht="42" customHeight="1" spans="1:10">
      <c r="A27" s="109" t="s">
        <v>284</v>
      </c>
      <c r="B27" s="54" t="s">
        <v>373</v>
      </c>
      <c r="C27" s="54" t="s">
        <v>339</v>
      </c>
      <c r="D27" s="54" t="s">
        <v>340</v>
      </c>
      <c r="E27" s="49" t="s">
        <v>382</v>
      </c>
      <c r="F27" s="54" t="s">
        <v>327</v>
      </c>
      <c r="G27" s="49" t="s">
        <v>328</v>
      </c>
      <c r="H27" s="54" t="s">
        <v>329</v>
      </c>
      <c r="I27" s="54" t="s">
        <v>323</v>
      </c>
      <c r="J27" s="49" t="s">
        <v>383</v>
      </c>
    </row>
    <row r="28" ht="80" customHeight="1" spans="1:10">
      <c r="A28" s="109" t="s">
        <v>284</v>
      </c>
      <c r="B28" s="54" t="s">
        <v>373</v>
      </c>
      <c r="C28" s="54" t="s">
        <v>347</v>
      </c>
      <c r="D28" s="54" t="s">
        <v>348</v>
      </c>
      <c r="E28" s="49" t="s">
        <v>384</v>
      </c>
      <c r="F28" s="54" t="s">
        <v>320</v>
      </c>
      <c r="G28" s="49" t="s">
        <v>345</v>
      </c>
      <c r="H28" s="54" t="s">
        <v>333</v>
      </c>
      <c r="I28" s="54" t="s">
        <v>323</v>
      </c>
      <c r="J28" s="49" t="s">
        <v>385</v>
      </c>
    </row>
    <row r="29" ht="81" customHeight="1" spans="1:10">
      <c r="A29" s="109" t="s">
        <v>271</v>
      </c>
      <c r="B29" s="54" t="s">
        <v>386</v>
      </c>
      <c r="C29" s="54" t="s">
        <v>317</v>
      </c>
      <c r="D29" s="54" t="s">
        <v>318</v>
      </c>
      <c r="E29" s="49" t="s">
        <v>387</v>
      </c>
      <c r="F29" s="54" t="s">
        <v>320</v>
      </c>
      <c r="G29" s="49" t="s">
        <v>332</v>
      </c>
      <c r="H29" s="54" t="s">
        <v>333</v>
      </c>
      <c r="I29" s="54" t="s">
        <v>323</v>
      </c>
      <c r="J29" s="49" t="s">
        <v>388</v>
      </c>
    </row>
    <row r="30" ht="33.75" customHeight="1" spans="1:10">
      <c r="A30" s="109" t="s">
        <v>271</v>
      </c>
      <c r="B30" s="54" t="s">
        <v>386</v>
      </c>
      <c r="C30" s="54" t="s">
        <v>317</v>
      </c>
      <c r="D30" s="54" t="s">
        <v>325</v>
      </c>
      <c r="E30" s="49" t="s">
        <v>389</v>
      </c>
      <c r="F30" s="54" t="s">
        <v>327</v>
      </c>
      <c r="G30" s="49" t="s">
        <v>332</v>
      </c>
      <c r="H30" s="54" t="s">
        <v>333</v>
      </c>
      <c r="I30" s="54" t="s">
        <v>323</v>
      </c>
      <c r="J30" s="49" t="s">
        <v>390</v>
      </c>
    </row>
    <row r="31" ht="33.75" customHeight="1" spans="1:10">
      <c r="A31" s="109" t="s">
        <v>271</v>
      </c>
      <c r="B31" s="54" t="s">
        <v>386</v>
      </c>
      <c r="C31" s="54" t="s">
        <v>317</v>
      </c>
      <c r="D31" s="54" t="s">
        <v>335</v>
      </c>
      <c r="E31" s="49" t="s">
        <v>391</v>
      </c>
      <c r="F31" s="54" t="s">
        <v>327</v>
      </c>
      <c r="G31" s="49" t="s">
        <v>380</v>
      </c>
      <c r="H31" s="54"/>
      <c r="I31" s="54" t="s">
        <v>362</v>
      </c>
      <c r="J31" s="49" t="s">
        <v>392</v>
      </c>
    </row>
    <row r="32" ht="33.75" customHeight="1" spans="1:10">
      <c r="A32" s="109" t="s">
        <v>271</v>
      </c>
      <c r="B32" s="54" t="s">
        <v>386</v>
      </c>
      <c r="C32" s="54" t="s">
        <v>339</v>
      </c>
      <c r="D32" s="54" t="s">
        <v>340</v>
      </c>
      <c r="E32" s="49" t="s">
        <v>393</v>
      </c>
      <c r="F32" s="54" t="s">
        <v>320</v>
      </c>
      <c r="G32" s="49" t="s">
        <v>394</v>
      </c>
      <c r="H32" s="54" t="s">
        <v>395</v>
      </c>
      <c r="I32" s="54" t="s">
        <v>323</v>
      </c>
      <c r="J32" s="49" t="s">
        <v>396</v>
      </c>
    </row>
    <row r="33" ht="55" customHeight="1" spans="1:10">
      <c r="A33" s="109" t="s">
        <v>271</v>
      </c>
      <c r="B33" s="54" t="s">
        <v>386</v>
      </c>
      <c r="C33" s="54" t="s">
        <v>347</v>
      </c>
      <c r="D33" s="54" t="s">
        <v>348</v>
      </c>
      <c r="E33" s="49" t="s">
        <v>397</v>
      </c>
      <c r="F33" s="54" t="s">
        <v>320</v>
      </c>
      <c r="G33" s="49" t="s">
        <v>345</v>
      </c>
      <c r="H33" s="54" t="s">
        <v>333</v>
      </c>
      <c r="I33" s="54" t="s">
        <v>323</v>
      </c>
      <c r="J33" s="49" t="s">
        <v>398</v>
      </c>
    </row>
    <row r="34" ht="72" customHeight="1" spans="1:10">
      <c r="A34" s="109" t="s">
        <v>287</v>
      </c>
      <c r="B34" s="54" t="s">
        <v>399</v>
      </c>
      <c r="C34" s="54" t="s">
        <v>317</v>
      </c>
      <c r="D34" s="54" t="s">
        <v>318</v>
      </c>
      <c r="E34" s="49" t="s">
        <v>400</v>
      </c>
      <c r="F34" s="54" t="s">
        <v>320</v>
      </c>
      <c r="G34" s="49" t="s">
        <v>401</v>
      </c>
      <c r="H34" s="54" t="s">
        <v>354</v>
      </c>
      <c r="I34" s="54" t="s">
        <v>323</v>
      </c>
      <c r="J34" s="49" t="s">
        <v>402</v>
      </c>
    </row>
    <row r="35" ht="91" customHeight="1" spans="1:10">
      <c r="A35" s="109" t="s">
        <v>287</v>
      </c>
      <c r="B35" s="54" t="s">
        <v>399</v>
      </c>
      <c r="C35" s="54" t="s">
        <v>317</v>
      </c>
      <c r="D35" s="54" t="s">
        <v>325</v>
      </c>
      <c r="E35" s="49" t="s">
        <v>403</v>
      </c>
      <c r="F35" s="54" t="s">
        <v>327</v>
      </c>
      <c r="G35" s="49" t="s">
        <v>332</v>
      </c>
      <c r="H35" s="54" t="s">
        <v>333</v>
      </c>
      <c r="I35" s="54" t="s">
        <v>323</v>
      </c>
      <c r="J35" s="49" t="s">
        <v>404</v>
      </c>
    </row>
    <row r="36" ht="70" customHeight="1" spans="1:10">
      <c r="A36" s="109" t="s">
        <v>287</v>
      </c>
      <c r="B36" s="54" t="s">
        <v>399</v>
      </c>
      <c r="C36" s="54" t="s">
        <v>339</v>
      </c>
      <c r="D36" s="54" t="s">
        <v>340</v>
      </c>
      <c r="E36" s="49" t="s">
        <v>405</v>
      </c>
      <c r="F36" s="54" t="s">
        <v>320</v>
      </c>
      <c r="G36" s="49" t="s">
        <v>401</v>
      </c>
      <c r="H36" s="54" t="s">
        <v>406</v>
      </c>
      <c r="I36" s="54" t="s">
        <v>323</v>
      </c>
      <c r="J36" s="49" t="s">
        <v>407</v>
      </c>
    </row>
    <row r="37" ht="90" customHeight="1" spans="1:10">
      <c r="A37" s="109" t="s">
        <v>287</v>
      </c>
      <c r="B37" s="54" t="s">
        <v>399</v>
      </c>
      <c r="C37" s="54" t="s">
        <v>347</v>
      </c>
      <c r="D37" s="54" t="s">
        <v>348</v>
      </c>
      <c r="E37" s="49" t="s">
        <v>348</v>
      </c>
      <c r="F37" s="54" t="s">
        <v>320</v>
      </c>
      <c r="G37" s="49" t="s">
        <v>345</v>
      </c>
      <c r="H37" s="54" t="s">
        <v>333</v>
      </c>
      <c r="I37" s="54" t="s">
        <v>323</v>
      </c>
      <c r="J37" s="49" t="s">
        <v>408</v>
      </c>
    </row>
    <row r="38" ht="27" customHeight="1" spans="1:10">
      <c r="A38" s="53" t="s">
        <v>51</v>
      </c>
      <c r="B38" s="23"/>
      <c r="C38" s="23"/>
      <c r="D38" s="23"/>
      <c r="E38" s="23"/>
      <c r="F38" s="23"/>
      <c r="G38" s="23"/>
      <c r="H38" s="23"/>
      <c r="I38" s="23"/>
      <c r="J38" s="23"/>
    </row>
    <row r="39" ht="33.75" customHeight="1" spans="1:10">
      <c r="A39" s="109" t="s">
        <v>301</v>
      </c>
      <c r="B39" s="54" t="s">
        <v>409</v>
      </c>
      <c r="C39" s="54" t="s">
        <v>317</v>
      </c>
      <c r="D39" s="54" t="s">
        <v>318</v>
      </c>
      <c r="E39" s="49" t="s">
        <v>410</v>
      </c>
      <c r="F39" s="54" t="s">
        <v>320</v>
      </c>
      <c r="G39" s="49" t="s">
        <v>411</v>
      </c>
      <c r="H39" s="54" t="s">
        <v>412</v>
      </c>
      <c r="I39" s="54" t="s">
        <v>323</v>
      </c>
      <c r="J39" s="49" t="s">
        <v>413</v>
      </c>
    </row>
    <row r="40" ht="33.75" customHeight="1" spans="1:10">
      <c r="A40" s="109" t="s">
        <v>301</v>
      </c>
      <c r="B40" s="54" t="s">
        <v>409</v>
      </c>
      <c r="C40" s="54" t="s">
        <v>317</v>
      </c>
      <c r="D40" s="54" t="s">
        <v>318</v>
      </c>
      <c r="E40" s="49" t="s">
        <v>414</v>
      </c>
      <c r="F40" s="54" t="s">
        <v>320</v>
      </c>
      <c r="G40" s="49" t="s">
        <v>415</v>
      </c>
      <c r="H40" s="54" t="s">
        <v>416</v>
      </c>
      <c r="I40" s="54" t="s">
        <v>323</v>
      </c>
      <c r="J40" s="49" t="s">
        <v>417</v>
      </c>
    </row>
    <row r="41" ht="54" customHeight="1" spans="1:10">
      <c r="A41" s="109" t="s">
        <v>301</v>
      </c>
      <c r="B41" s="54" t="s">
        <v>409</v>
      </c>
      <c r="C41" s="54" t="s">
        <v>317</v>
      </c>
      <c r="D41" s="54" t="s">
        <v>318</v>
      </c>
      <c r="E41" s="49" t="s">
        <v>418</v>
      </c>
      <c r="F41" s="54" t="s">
        <v>320</v>
      </c>
      <c r="G41" s="49" t="s">
        <v>419</v>
      </c>
      <c r="H41" s="54" t="s">
        <v>420</v>
      </c>
      <c r="I41" s="54" t="s">
        <v>323</v>
      </c>
      <c r="J41" s="49" t="s">
        <v>421</v>
      </c>
    </row>
    <row r="42" ht="55" customHeight="1" spans="1:10">
      <c r="A42" s="109" t="s">
        <v>301</v>
      </c>
      <c r="B42" s="54" t="s">
        <v>409</v>
      </c>
      <c r="C42" s="54" t="s">
        <v>317</v>
      </c>
      <c r="D42" s="54" t="s">
        <v>318</v>
      </c>
      <c r="E42" s="49" t="s">
        <v>422</v>
      </c>
      <c r="F42" s="54" t="s">
        <v>320</v>
      </c>
      <c r="G42" s="49" t="s">
        <v>415</v>
      </c>
      <c r="H42" s="54" t="s">
        <v>423</v>
      </c>
      <c r="I42" s="54" t="s">
        <v>323</v>
      </c>
      <c r="J42" s="49" t="s">
        <v>424</v>
      </c>
    </row>
    <row r="43" ht="57" customHeight="1" spans="1:10">
      <c r="A43" s="109" t="s">
        <v>301</v>
      </c>
      <c r="B43" s="54" t="s">
        <v>409</v>
      </c>
      <c r="C43" s="54" t="s">
        <v>317</v>
      </c>
      <c r="D43" s="54" t="s">
        <v>325</v>
      </c>
      <c r="E43" s="49" t="s">
        <v>425</v>
      </c>
      <c r="F43" s="54" t="s">
        <v>320</v>
      </c>
      <c r="G43" s="49" t="s">
        <v>345</v>
      </c>
      <c r="H43" s="54" t="s">
        <v>333</v>
      </c>
      <c r="I43" s="54" t="s">
        <v>323</v>
      </c>
      <c r="J43" s="49" t="s">
        <v>426</v>
      </c>
    </row>
    <row r="44" ht="53" customHeight="1" spans="1:10">
      <c r="A44" s="109" t="s">
        <v>301</v>
      </c>
      <c r="B44" s="54" t="s">
        <v>409</v>
      </c>
      <c r="C44" s="54" t="s">
        <v>317</v>
      </c>
      <c r="D44" s="54" t="s">
        <v>325</v>
      </c>
      <c r="E44" s="49" t="s">
        <v>427</v>
      </c>
      <c r="F44" s="54" t="s">
        <v>320</v>
      </c>
      <c r="G44" s="49" t="s">
        <v>428</v>
      </c>
      <c r="H44" s="54" t="s">
        <v>429</v>
      </c>
      <c r="I44" s="54" t="s">
        <v>323</v>
      </c>
      <c r="J44" s="49" t="s">
        <v>430</v>
      </c>
    </row>
    <row r="45" ht="33.75" customHeight="1" spans="1:10">
      <c r="A45" s="109" t="s">
        <v>301</v>
      </c>
      <c r="B45" s="54" t="s">
        <v>409</v>
      </c>
      <c r="C45" s="54" t="s">
        <v>317</v>
      </c>
      <c r="D45" s="54" t="s">
        <v>335</v>
      </c>
      <c r="E45" s="49" t="s">
        <v>393</v>
      </c>
      <c r="F45" s="54" t="s">
        <v>320</v>
      </c>
      <c r="G45" s="49" t="s">
        <v>431</v>
      </c>
      <c r="H45" s="54" t="s">
        <v>395</v>
      </c>
      <c r="I45" s="54" t="s">
        <v>323</v>
      </c>
      <c r="J45" s="49" t="s">
        <v>396</v>
      </c>
    </row>
    <row r="46" ht="33.75" customHeight="1" spans="1:10">
      <c r="A46" s="109" t="s">
        <v>301</v>
      </c>
      <c r="B46" s="54" t="s">
        <v>409</v>
      </c>
      <c r="C46" s="54" t="s">
        <v>339</v>
      </c>
      <c r="D46" s="54" t="s">
        <v>340</v>
      </c>
      <c r="E46" s="49" t="s">
        <v>432</v>
      </c>
      <c r="F46" s="54" t="s">
        <v>320</v>
      </c>
      <c r="G46" s="49" t="s">
        <v>433</v>
      </c>
      <c r="H46" s="54" t="s">
        <v>434</v>
      </c>
      <c r="I46" s="54" t="s">
        <v>323</v>
      </c>
      <c r="J46" s="49" t="s">
        <v>435</v>
      </c>
    </row>
    <row r="47" ht="61" customHeight="1" spans="1:10">
      <c r="A47" s="109" t="s">
        <v>301</v>
      </c>
      <c r="B47" s="54" t="s">
        <v>409</v>
      </c>
      <c r="C47" s="54" t="s">
        <v>339</v>
      </c>
      <c r="D47" s="54" t="s">
        <v>343</v>
      </c>
      <c r="E47" s="49" t="s">
        <v>344</v>
      </c>
      <c r="F47" s="54" t="s">
        <v>320</v>
      </c>
      <c r="G47" s="49" t="s">
        <v>345</v>
      </c>
      <c r="H47" s="54" t="s">
        <v>333</v>
      </c>
      <c r="I47" s="54" t="s">
        <v>323</v>
      </c>
      <c r="J47" s="49" t="s">
        <v>436</v>
      </c>
    </row>
    <row r="48" ht="33.75" customHeight="1" spans="1:10">
      <c r="A48" s="109" t="s">
        <v>301</v>
      </c>
      <c r="B48" s="54" t="s">
        <v>409</v>
      </c>
      <c r="C48" s="54" t="s">
        <v>339</v>
      </c>
      <c r="D48" s="54" t="s">
        <v>343</v>
      </c>
      <c r="E48" s="49" t="s">
        <v>437</v>
      </c>
      <c r="F48" s="54" t="s">
        <v>320</v>
      </c>
      <c r="G48" s="49" t="s">
        <v>137</v>
      </c>
      <c r="H48" s="54" t="s">
        <v>329</v>
      </c>
      <c r="I48" s="54" t="s">
        <v>323</v>
      </c>
      <c r="J48" s="49" t="s">
        <v>438</v>
      </c>
    </row>
    <row r="49" ht="33.75" customHeight="1" spans="1:10">
      <c r="A49" s="109" t="s">
        <v>301</v>
      </c>
      <c r="B49" s="54" t="s">
        <v>409</v>
      </c>
      <c r="C49" s="54" t="s">
        <v>347</v>
      </c>
      <c r="D49" s="54" t="s">
        <v>348</v>
      </c>
      <c r="E49" s="49" t="s">
        <v>439</v>
      </c>
      <c r="F49" s="54" t="s">
        <v>320</v>
      </c>
      <c r="G49" s="49" t="s">
        <v>345</v>
      </c>
      <c r="H49" s="54" t="s">
        <v>333</v>
      </c>
      <c r="I49" s="54" t="s">
        <v>323</v>
      </c>
      <c r="J49" s="49" t="s">
        <v>350</v>
      </c>
    </row>
    <row r="50" ht="33.75" customHeight="1" spans="1:10">
      <c r="A50" s="109" t="s">
        <v>301</v>
      </c>
      <c r="B50" s="54" t="s">
        <v>409</v>
      </c>
      <c r="C50" s="54" t="s">
        <v>347</v>
      </c>
      <c r="D50" s="54" t="s">
        <v>348</v>
      </c>
      <c r="E50" s="49" t="s">
        <v>440</v>
      </c>
      <c r="F50" s="54" t="s">
        <v>320</v>
      </c>
      <c r="G50" s="49" t="s">
        <v>345</v>
      </c>
      <c r="H50" s="54" t="s">
        <v>333</v>
      </c>
      <c r="I50" s="54" t="s">
        <v>323</v>
      </c>
      <c r="J50" s="49" t="s">
        <v>441</v>
      </c>
    </row>
    <row r="51" ht="25" customHeight="1" spans="1:1">
      <c r="A51" t="s">
        <v>303</v>
      </c>
    </row>
  </sheetData>
  <mergeCells count="14">
    <mergeCell ref="A2:J2"/>
    <mergeCell ref="A3:H3"/>
    <mergeCell ref="A8:A14"/>
    <mergeCell ref="A15:A23"/>
    <mergeCell ref="A24:A28"/>
    <mergeCell ref="A29:A33"/>
    <mergeCell ref="A34:A37"/>
    <mergeCell ref="A39:A50"/>
    <mergeCell ref="B8:B14"/>
    <mergeCell ref="B15:B23"/>
    <mergeCell ref="B24:B28"/>
    <mergeCell ref="B29:B33"/>
    <mergeCell ref="B34:B37"/>
    <mergeCell ref="B39:B50"/>
  </mergeCells>
  <pageMargins left="0.75" right="0.75" top="1" bottom="1" header="0.511805555555556" footer="0.511805555555556"/>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2025-01-24T09:38:00Z</dcterms:created>
  <dcterms:modified xsi:type="dcterms:W3CDTF">2025-01-27T01:07:46Z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